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19995" windowHeight="7620"/>
  </bookViews>
  <sheets>
    <sheet name="11" sheetId="23" r:id="rId1"/>
    <sheet name="15" sheetId="22" r:id="rId2"/>
    <sheet name="16" sheetId="21" r:id="rId3"/>
    <sheet name="19" sheetId="20" r:id="rId4"/>
    <sheet name="20" sheetId="19" r:id="rId5"/>
    <sheet name="17" sheetId="18" r:id="rId6"/>
    <sheet name="12" sheetId="17" r:id="rId7"/>
    <sheet name="10" sheetId="16" r:id="rId8"/>
    <sheet name="13" sheetId="15" r:id="rId9"/>
    <sheet name="8" sheetId="14" r:id="rId10"/>
    <sheet name="9" sheetId="13" r:id="rId11"/>
    <sheet name="2" sheetId="12" r:id="rId12"/>
    <sheet name="4" sheetId="11" r:id="rId13"/>
    <sheet name="23" sheetId="10" r:id="rId14"/>
    <sheet name="3" sheetId="9" r:id="rId15"/>
    <sheet name="14" sheetId="8" r:id="rId16"/>
    <sheet name="7" sheetId="7" r:id="rId17"/>
    <sheet name="6" sheetId="6" r:id="rId18"/>
    <sheet name="21" sheetId="5" r:id="rId19"/>
    <sheet name="18" sheetId="4" r:id="rId20"/>
    <sheet name="5" sheetId="3" r:id="rId21"/>
    <sheet name="22" sheetId="2" r:id="rId22"/>
    <sheet name="1" sheetId="1" r:id="rId23"/>
  </sheets>
  <calcPr calcId="144525"/>
</workbook>
</file>

<file path=xl/calcChain.xml><?xml version="1.0" encoding="utf-8"?>
<calcChain xmlns="http://schemas.openxmlformats.org/spreadsheetml/2006/main">
  <c r="F14" i="23" l="1"/>
  <c r="F17" i="23"/>
  <c r="F25" i="23"/>
  <c r="F31" i="23"/>
  <c r="E14" i="22" l="1"/>
  <c r="E17" i="22"/>
  <c r="E24" i="22" s="1"/>
  <c r="E20" i="21" l="1"/>
  <c r="D27" i="20" l="1"/>
  <c r="D18" i="19" l="1"/>
  <c r="D19" i="18" l="1"/>
  <c r="E19" i="18"/>
  <c r="D24" i="18"/>
  <c r="E24" i="18"/>
  <c r="E18" i="17" l="1"/>
  <c r="H7" i="16" l="1"/>
  <c r="I7" i="16"/>
  <c r="H8" i="16"/>
  <c r="I8" i="16"/>
  <c r="H9" i="16"/>
  <c r="I9" i="16"/>
  <c r="H10" i="16"/>
  <c r="I10" i="16"/>
  <c r="H11" i="16"/>
  <c r="I11" i="16"/>
  <c r="H12" i="16"/>
  <c r="I12" i="16"/>
  <c r="H13" i="16"/>
  <c r="I13" i="16"/>
  <c r="H14" i="16"/>
  <c r="I14" i="16"/>
  <c r="H15" i="16"/>
  <c r="I15" i="16"/>
  <c r="H16" i="16"/>
  <c r="I16" i="16"/>
  <c r="H17" i="16"/>
  <c r="I17" i="16"/>
  <c r="H18" i="16"/>
  <c r="I18" i="16"/>
  <c r="H19" i="16"/>
  <c r="I19" i="16"/>
  <c r="B20" i="16"/>
  <c r="D20" i="16"/>
  <c r="F20" i="16"/>
  <c r="G20" i="16"/>
  <c r="H20" i="16" s="1"/>
  <c r="I20" i="16"/>
  <c r="C17" i="15" l="1"/>
  <c r="H17" i="15"/>
  <c r="E8" i="11" l="1"/>
  <c r="E9" i="11"/>
  <c r="C9" i="9" l="1"/>
  <c r="B17" i="8" l="1"/>
  <c r="C17" i="8"/>
  <c r="D17" i="8"/>
  <c r="E17" i="8"/>
  <c r="F17" i="8"/>
  <c r="D22" i="6" l="1"/>
  <c r="D23" i="6"/>
  <c r="D24" i="6"/>
  <c r="C20" i="4" l="1"/>
  <c r="D20" i="4"/>
  <c r="E20" i="4"/>
  <c r="F20" i="4"/>
  <c r="G20" i="4"/>
  <c r="H20" i="4"/>
  <c r="I20" i="4"/>
  <c r="E17" i="2" l="1"/>
  <c r="F17" i="2"/>
  <c r="G17" i="2"/>
  <c r="H17" i="2"/>
  <c r="I17" i="2"/>
  <c r="J17" i="2"/>
  <c r="K17" i="2"/>
  <c r="L17" i="2"/>
  <c r="M17" i="2"/>
  <c r="N17" i="2"/>
  <c r="O17" i="2"/>
  <c r="P17" i="2"/>
  <c r="Q17" i="2"/>
  <c r="E11" i="1" l="1"/>
</calcChain>
</file>

<file path=xl/sharedStrings.xml><?xml version="1.0" encoding="utf-8"?>
<sst xmlns="http://schemas.openxmlformats.org/spreadsheetml/2006/main" count="514" uniqueCount="259">
  <si>
    <t xml:space="preserve">  كمية انتاج دجاج اللحم الحي للمدة( 2012-2017)على مستوى العراق           </t>
  </si>
  <si>
    <t xml:space="preserve">  جدول ( 1 )</t>
  </si>
  <si>
    <t>السنة</t>
  </si>
  <si>
    <t>كمية انتاج اللحم الحي (1000) طن</t>
  </si>
  <si>
    <t>معدل التغير (%)</t>
  </si>
  <si>
    <t xml:space="preserve">(-) عدم وجود بيانات                                                                                                                        </t>
  </si>
  <si>
    <t>-</t>
  </si>
  <si>
    <t>المجموع</t>
  </si>
  <si>
    <t>بابل</t>
  </si>
  <si>
    <t>الاجور</t>
  </si>
  <si>
    <t>العدد</t>
  </si>
  <si>
    <t>الخدمية</t>
  </si>
  <si>
    <t>السلعية</t>
  </si>
  <si>
    <t xml:space="preserve">   اجور المؤقتين</t>
  </si>
  <si>
    <t>الدائميين</t>
  </si>
  <si>
    <t>الايرادات</t>
  </si>
  <si>
    <t>مصاريف اخرى</t>
  </si>
  <si>
    <t>قيمة مستلزمات الانتاج</t>
  </si>
  <si>
    <t>قيمة الاضافات على الموجودات الثابتة</t>
  </si>
  <si>
    <t>العاملين</t>
  </si>
  <si>
    <t xml:space="preserve">ايرادات اخرى </t>
  </si>
  <si>
    <t>مشاريع الانتاج الحيواني والاخرى</t>
  </si>
  <si>
    <t>مشاريع (تسمين ، دجاج التربية والتفقيس)</t>
  </si>
  <si>
    <t>المحافظة</t>
  </si>
  <si>
    <t>القيمة (1000) دينار</t>
  </si>
  <si>
    <t>جدول (22)</t>
  </si>
  <si>
    <t>اعداد العاملين واجورهم وقيمة الاضافات على الموجودات الثابتة وقيمة مستلزمات الانتاج والايرادات الاخرى لسنة 2017 على مستوى المحافظات</t>
  </si>
  <si>
    <t>خاص</t>
  </si>
  <si>
    <t>النسبة%</t>
  </si>
  <si>
    <t>المشاريع المتوقفة</t>
  </si>
  <si>
    <t>مشاريع تحت التشيد</t>
  </si>
  <si>
    <t>المشاريع المنتجة فعلا</t>
  </si>
  <si>
    <t>القطاع</t>
  </si>
  <si>
    <t xml:space="preserve">جدول  (5) </t>
  </si>
  <si>
    <r>
      <t xml:space="preserve">عدد مشاريع الدواجن المنتجة فعلا والتي تحت التشييد والمتوقفة لسنة </t>
    </r>
    <r>
      <rPr>
        <b/>
        <sz val="14"/>
        <rFont val="Calibri"/>
        <family val="2"/>
      </rPr>
      <t xml:space="preserve">2017 على مستوى العراق </t>
    </r>
  </si>
  <si>
    <t>البصرة</t>
  </si>
  <si>
    <t>المثنى</t>
  </si>
  <si>
    <t>القادسية</t>
  </si>
  <si>
    <t>النجف</t>
  </si>
  <si>
    <t>صلاح الدين</t>
  </si>
  <si>
    <t>واسط</t>
  </si>
  <si>
    <t>كربلاء</t>
  </si>
  <si>
    <t>بغداد</t>
  </si>
  <si>
    <t xml:space="preserve">ديالى </t>
  </si>
  <si>
    <t>كركوك</t>
  </si>
  <si>
    <t>قيمة الاضافات على الاجهزة (1000)دينار</t>
  </si>
  <si>
    <t>الطاقة التصميمية لوجبة واحدة (1000)بيضة</t>
  </si>
  <si>
    <t>عدد الاجهزة</t>
  </si>
  <si>
    <t>الطاقة التصميمية لوجبة واحدة (1000) بيضة</t>
  </si>
  <si>
    <t>اجهزة التفقيس</t>
  </si>
  <si>
    <t>اجهزة الحاضنات</t>
  </si>
  <si>
    <t xml:space="preserve">عدد مشاريع التفقيس </t>
  </si>
  <si>
    <t>جدول (18)</t>
  </si>
  <si>
    <r>
      <t xml:space="preserve">عدد اجهزة الحاضنات والتفقيس والطاقة التصميمية لوجبة واحدة وقيمة الاضافات على الموجودات لسنة </t>
    </r>
    <r>
      <rPr>
        <b/>
        <sz val="14"/>
        <rFont val="Calibri"/>
        <family val="2"/>
      </rPr>
      <t xml:space="preserve">2017 على مستوى المحافظات             </t>
    </r>
  </si>
  <si>
    <t>اخرى</t>
  </si>
  <si>
    <t>تربية دجاج</t>
  </si>
  <si>
    <t>تفقيس</t>
  </si>
  <si>
    <t>تسمين افراخ</t>
  </si>
  <si>
    <t>المشاريع</t>
  </si>
  <si>
    <r>
      <t xml:space="preserve"> </t>
    </r>
    <r>
      <rPr>
        <b/>
        <sz val="11"/>
        <color indexed="8"/>
        <rFont val="Arial"/>
        <family val="2"/>
      </rPr>
      <t>النشاط</t>
    </r>
  </si>
  <si>
    <t>عدد</t>
  </si>
  <si>
    <t>جدول (21)</t>
  </si>
  <si>
    <t>عدد المشاريع الحكومية (المباعة والمؤجرة) لسنة 2017 حسب النشاط على مستوى المحافظات</t>
  </si>
  <si>
    <t>تربية</t>
  </si>
  <si>
    <t>تسمين</t>
  </si>
  <si>
    <t>المجموع لغاية 2017/12/31</t>
  </si>
  <si>
    <t xml:space="preserve">2017-2003 </t>
  </si>
  <si>
    <t>2002-1990</t>
  </si>
  <si>
    <t>1989-1980</t>
  </si>
  <si>
    <t>قبل سنة 1980</t>
  </si>
  <si>
    <t xml:space="preserve">خاص     </t>
  </si>
  <si>
    <t xml:space="preserve">القطاع     </t>
  </si>
  <si>
    <t>النشاط</t>
  </si>
  <si>
    <t>سنة التشغيل</t>
  </si>
  <si>
    <t xml:space="preserve">جدول (6) </t>
  </si>
  <si>
    <r>
      <t xml:space="preserve">عدد مشاريع الدواجن المنتجة فعلا لسنة </t>
    </r>
    <r>
      <rPr>
        <b/>
        <sz val="14"/>
        <color indexed="8"/>
        <rFont val="Calibri"/>
        <family val="2"/>
      </rPr>
      <t xml:space="preserve">2017 حسب سنوات التشغيل والنشاط على مستوى العراق </t>
    </r>
  </si>
  <si>
    <t xml:space="preserve">*تم توفير مؤشرات هذه المشاريع من خلال عينة المسح علما ان بعض المشاريع لديها اكثر من تخصص واحد .   </t>
  </si>
  <si>
    <t>ميسان</t>
  </si>
  <si>
    <t>ذي قار</t>
  </si>
  <si>
    <t>المثنى*</t>
  </si>
  <si>
    <t>القادسية*</t>
  </si>
  <si>
    <t>واسط*</t>
  </si>
  <si>
    <t>كر بلاء*</t>
  </si>
  <si>
    <t>بابل*</t>
  </si>
  <si>
    <t>بغداد*</t>
  </si>
  <si>
    <t>ديالى*</t>
  </si>
  <si>
    <t>جدول ( 7 )</t>
  </si>
  <si>
    <t>عدد مشاريع الدواجن المنتجة لسنة 2017 حسب النشاط والقطاع على مستوى المحافظات</t>
  </si>
  <si>
    <t>*بعض المشاريع لديها اكثر من تخصص واحد.</t>
  </si>
  <si>
    <t>ذي قار*</t>
  </si>
  <si>
    <t>كربلاء*</t>
  </si>
  <si>
    <t xml:space="preserve">ديالى* </t>
  </si>
  <si>
    <t>القيمة</t>
  </si>
  <si>
    <t>الكمية</t>
  </si>
  <si>
    <t>بيض التفقيس المنتج</t>
  </si>
  <si>
    <t>بيض المائدة المنتج</t>
  </si>
  <si>
    <t>عدد مشاريع دجاج التربية</t>
  </si>
  <si>
    <t>الكمية والقيمة (1000)</t>
  </si>
  <si>
    <t>جدول (14)</t>
  </si>
  <si>
    <r>
      <t xml:space="preserve">كمية البيض المنتج من بيض المائدة والتفقيس لمشاريع دجاج التربية المنتجة فعلاً لسنة </t>
    </r>
    <r>
      <rPr>
        <b/>
        <sz val="14"/>
        <rFont val="Calibri"/>
        <family val="2"/>
      </rPr>
      <t>2017                    على مستوى المحافظات</t>
    </r>
  </si>
  <si>
    <t>كمية بيض المائدة المنتج (1000) بيضة</t>
  </si>
  <si>
    <t xml:space="preserve">جدول ( 3 ) </t>
  </si>
  <si>
    <t xml:space="preserve">كمية بيض المائدة المنتج للمدة( 2012- 2017) على مستوى  العراق    </t>
  </si>
  <si>
    <t xml:space="preserve">      (-) عدم وجود بيانات                                                                                                                        </t>
  </si>
  <si>
    <t>Total</t>
  </si>
  <si>
    <t>Babylon</t>
  </si>
  <si>
    <t xml:space="preserve">        Hatching             for layer      chickens</t>
  </si>
  <si>
    <t xml:space="preserve">Hatching for broiler chickens         </t>
  </si>
  <si>
    <t>Table egg</t>
  </si>
  <si>
    <t>التفقيس للبيوض</t>
  </si>
  <si>
    <t>التفقيس للحم</t>
  </si>
  <si>
    <t>المائدة</t>
  </si>
  <si>
    <t>Governorate</t>
  </si>
  <si>
    <t>Eggs (all kinds)</t>
  </si>
  <si>
    <t>البيض بانواعه</t>
  </si>
  <si>
    <t>القيمة والكمية (1000)</t>
  </si>
  <si>
    <t>جدول ( 23 )</t>
  </si>
  <si>
    <t xml:space="preserve">                          كمية وقيمة انتاج البيض بأنواعه لسنة 2017 على مستوى المحافظات        </t>
  </si>
  <si>
    <t xml:space="preserve"> القيمة ( 1000 ) دينار</t>
  </si>
  <si>
    <t>عدد البيض ( 1000 ) بيضة</t>
  </si>
  <si>
    <t>التربية المنزلية</t>
  </si>
  <si>
    <t>المشاريع الحكومية المباعة والمؤجرة</t>
  </si>
  <si>
    <t>التفاصيل</t>
  </si>
  <si>
    <t xml:space="preserve">جدول(4) </t>
  </si>
  <si>
    <t xml:space="preserve">كمية وقيمة انتاج بيض المائدة لسنة  2017 حسب القطاع على مستوى العراق </t>
  </si>
  <si>
    <t>القيمة ( 1000 ) دينار</t>
  </si>
  <si>
    <t>الكمية ( طن )</t>
  </si>
  <si>
    <t>المباعة والمؤجرة</t>
  </si>
  <si>
    <t>مجموع</t>
  </si>
  <si>
    <t>المشاريع الحكومية</t>
  </si>
  <si>
    <t>جدول ( 2 )</t>
  </si>
  <si>
    <t xml:space="preserve">كمية وقيمة انتاج دجاج اللحم الحي لسنة 2017 على مستوى العراق </t>
  </si>
  <si>
    <t>متوسط كلفة الانتاج لدجاج اللحم (دينار/كغم)</t>
  </si>
  <si>
    <t xml:space="preserve">  كمية الدجاج المباع (1000) طن</t>
  </si>
  <si>
    <t>متوسط وزن الدجاجة الواحدة عند البيع (غم)</t>
  </si>
  <si>
    <t xml:space="preserve">   عدد دجاج اللحم المباع (1000) دجاجة</t>
  </si>
  <si>
    <t>عدد مشاريع دجاج اللحم المنتجة فعلا</t>
  </si>
  <si>
    <t>جدول (9)</t>
  </si>
  <si>
    <t xml:space="preserve">عدد مشاريع دجاج اللحم المنتجة فعلا وعدد الدجاج المباع ومتوسط وزن الدجاجة عند البيع وكمية الدجاج المباع ومتوسط كلفة انتاج دجاج اللحم الحي للمدة (2012-2017) على مستوى العراق  </t>
  </si>
  <si>
    <t xml:space="preserve">   </t>
  </si>
  <si>
    <t>متوسط مساحة القاعة الواحدة (م²)</t>
  </si>
  <si>
    <t>متوسط مساحة البناء للمشروع الواحد (م²)</t>
  </si>
  <si>
    <t>متوسط مساحة الارض للمشروع الواحد (م²)</t>
  </si>
  <si>
    <t>متوسط عدد القاعات للمشروع الواحد</t>
  </si>
  <si>
    <t>Private</t>
  </si>
  <si>
    <t>جدول (8)</t>
  </si>
  <si>
    <t xml:space="preserve">متوسط عدد القاعات ومساحة الارض والبناء والقاعات لمشاريع الدواجن المنتجة فعلا لسنة 2017 حسب القطاع على مستوى العراق </t>
  </si>
  <si>
    <t xml:space="preserve">  </t>
  </si>
  <si>
    <t>ديالى</t>
  </si>
  <si>
    <t>قيمة الدجاج المباع (1000) دينار</t>
  </si>
  <si>
    <t>كمية الدجاج المباع (طن)</t>
  </si>
  <si>
    <t>عدد الدجاج المباع (1000) دجاجة</t>
  </si>
  <si>
    <t>متوسط عدد الوجبات في السنة</t>
  </si>
  <si>
    <t>جدول (13)</t>
  </si>
  <si>
    <t>متوسط عدد الوجبات وعدد الدجاج المباع ومتوسط وزن الدجاجة الواحدة وكمية وقيمة دجاج التربية لسنة 2017حسب القطاع على مستوى المحافظات</t>
  </si>
  <si>
    <t>المجموع الكلي</t>
  </si>
  <si>
    <t xml:space="preserve">ميسان </t>
  </si>
  <si>
    <t xml:space="preserve">ذي قار </t>
  </si>
  <si>
    <t>متوسط سعر الدجاجة (دينار)</t>
  </si>
  <si>
    <t>متوسط سعرالكيلو (دينار)</t>
  </si>
  <si>
    <t>عدد مشاريع دجاج اللحم</t>
  </si>
  <si>
    <t xml:space="preserve"> القطاع : خاص</t>
  </si>
  <si>
    <t>جدول  (10)</t>
  </si>
  <si>
    <t>متوسط عدد الوجبات وعدد الدجاج المباع ومتوسط وزن الدجاجة الواحدة وكمية وقيمة دجاج اللحم لسنة 2017 حسب القطاع على مستوى المحافظات</t>
  </si>
  <si>
    <t xml:space="preserve">(-) القيمة(صفر) او مقاربة للصفر.                                                                                                                       </t>
  </si>
  <si>
    <t>مجموع الايرادات</t>
  </si>
  <si>
    <t xml:space="preserve"> الايرادات الاخرى</t>
  </si>
  <si>
    <t>قيمة فضلات القاعات</t>
  </si>
  <si>
    <t>قيمة البيع</t>
  </si>
  <si>
    <t xml:space="preserve">مجموع التكاليف </t>
  </si>
  <si>
    <t xml:space="preserve">مصاريف متفرقة </t>
  </si>
  <si>
    <t>مطهرات ولقاحات وادوية</t>
  </si>
  <si>
    <t>الوقود</t>
  </si>
  <si>
    <t>اجور الكهرباء</t>
  </si>
  <si>
    <t xml:space="preserve"> اجور الماء</t>
  </si>
  <si>
    <t>المتوسط</t>
  </si>
  <si>
    <t>الاناث</t>
  </si>
  <si>
    <t>الذكور</t>
  </si>
  <si>
    <t>اجور العمال</t>
  </si>
  <si>
    <t>قيمة العلف المستهلك</t>
  </si>
  <si>
    <t>قيمة الشراء</t>
  </si>
  <si>
    <t>التكاليف</t>
  </si>
  <si>
    <t>للكيلو غرام الواحد</t>
  </si>
  <si>
    <t>للفرخة الواحدة</t>
  </si>
  <si>
    <t>للقطاع الخاص</t>
  </si>
  <si>
    <t xml:space="preserve"> قيمة الكلفة والايراد (دينار)</t>
  </si>
  <si>
    <t>جدول (12)</t>
  </si>
  <si>
    <t xml:space="preserve">متوسط كلفة وايراد الفرخة الواحدة والكيلو غرام الواحد من دجاج اللحم لسنة 2017 على مستوى العراق    </t>
  </si>
  <si>
    <t>قيمة البيض المنتج</t>
  </si>
  <si>
    <t>اناث</t>
  </si>
  <si>
    <t>ذكور</t>
  </si>
  <si>
    <t>دجاج التربية الواحدة</t>
  </si>
  <si>
    <t xml:space="preserve"> الكلفة والايراد (دينار)</t>
  </si>
  <si>
    <t>جدول (17)</t>
  </si>
  <si>
    <t xml:space="preserve">متوسط كلفة وايراد دجاج التربية الواحدة والكيلو غرام الواحد من دجاج التربية لسنة 2017 على مستوى العراق </t>
  </si>
  <si>
    <t>المجموع الكلي للمصاريف والاجور</t>
  </si>
  <si>
    <t>شراء كارتون</t>
  </si>
  <si>
    <t>صيانة الالات والمعدات</t>
  </si>
  <si>
    <t>صيانة المباني</t>
  </si>
  <si>
    <t>اجور الماء</t>
  </si>
  <si>
    <t>وقود</t>
  </si>
  <si>
    <t>مواد مطهرة ومنظفة</t>
  </si>
  <si>
    <t xml:space="preserve">التفاصيل </t>
  </si>
  <si>
    <t xml:space="preserve"> جدول (20)   </t>
  </si>
  <si>
    <t>مجموع الاجور والمصاريف في مشاريع التفقيس لسنة 2017على مستوى العراق</t>
  </si>
  <si>
    <t xml:space="preserve">قيمة الايرادات الاخرى </t>
  </si>
  <si>
    <t xml:space="preserve">القيمة </t>
  </si>
  <si>
    <t xml:space="preserve">العدد </t>
  </si>
  <si>
    <t>المباعة</t>
  </si>
  <si>
    <t>المشوهة وغير الصالحة</t>
  </si>
  <si>
    <t>الهالكة</t>
  </si>
  <si>
    <t>المنتجة</t>
  </si>
  <si>
    <t xml:space="preserve">  عدد الافراخ  (1000) فرخة</t>
  </si>
  <si>
    <t>البيض التالف والمكاسير بعد التفقيس</t>
  </si>
  <si>
    <t>البيض المستعمل للتفقيس</t>
  </si>
  <si>
    <t xml:space="preserve">الكمية </t>
  </si>
  <si>
    <t>البيض المباع للتفقيس</t>
  </si>
  <si>
    <t>البيض التالف والمكاسير قبل التفقيس</t>
  </si>
  <si>
    <t>البيض المشترى</t>
  </si>
  <si>
    <t>البيض المنتج داخل الحقل</t>
  </si>
  <si>
    <t>عدد اجهزة التفقيس</t>
  </si>
  <si>
    <t>عدد اجهزة الحاضنات</t>
  </si>
  <si>
    <t>عدد المشاريع</t>
  </si>
  <si>
    <t xml:space="preserve">القطاع    </t>
  </si>
  <si>
    <t>الكمية  والقيمة (1000)</t>
  </si>
  <si>
    <t xml:space="preserve"> جدول (19)</t>
  </si>
  <si>
    <t xml:space="preserve">مؤشرات ايراد مشاريع التفقيس لسنة 2017 على مستوى العراق </t>
  </si>
  <si>
    <t>r.</t>
  </si>
  <si>
    <t xml:space="preserve">  *يوجد في الحقول (1215) دجاج تربية بيوض مدور للسنة القادمة.</t>
  </si>
  <si>
    <t>قيمة الايرادات الاخرى</t>
  </si>
  <si>
    <t>البيض المنتج</t>
  </si>
  <si>
    <t>الدجاج المباع</t>
  </si>
  <si>
    <t xml:space="preserve">عدد الافراخ الهالكة </t>
  </si>
  <si>
    <t xml:space="preserve">العدد والقيمة (1000) </t>
  </si>
  <si>
    <t xml:space="preserve">جدول (16)           </t>
  </si>
  <si>
    <r>
      <rPr>
        <b/>
        <sz val="14"/>
        <color indexed="8"/>
        <rFont val="Arial"/>
        <family val="2"/>
      </rPr>
      <t xml:space="preserve">مؤشرات ايرادات انتاج دجاج التربية لسنة </t>
    </r>
    <r>
      <rPr>
        <b/>
        <sz val="14"/>
        <color indexed="8"/>
        <rFont val="Calibri"/>
        <family val="2"/>
      </rPr>
      <t xml:space="preserve">2017 على مستوى العراق </t>
    </r>
  </si>
  <si>
    <t>مجموع التكاليف</t>
  </si>
  <si>
    <t>اجورالكهرباء</t>
  </si>
  <si>
    <t>اجورالماء</t>
  </si>
  <si>
    <t>اجورالعمال</t>
  </si>
  <si>
    <t xml:space="preserve">عدد العمال </t>
  </si>
  <si>
    <t>الاجور والمصاريف</t>
  </si>
  <si>
    <t xml:space="preserve">الكمية (طن) </t>
  </si>
  <si>
    <t>العلف المستهلك</t>
  </si>
  <si>
    <t>العدد (1000) فرخة</t>
  </si>
  <si>
    <t>الافراخ المشتراة</t>
  </si>
  <si>
    <t>القيمة والاجور(1000) دينار</t>
  </si>
  <si>
    <t>جدول (15)</t>
  </si>
  <si>
    <r>
      <t xml:space="preserve">مؤشرات تكاليف انتاج دجاج التربية لسنة </t>
    </r>
    <r>
      <rPr>
        <b/>
        <sz val="14"/>
        <color indexed="8"/>
        <rFont val="Calibri"/>
        <family val="2"/>
      </rPr>
      <t xml:space="preserve">2017 على مستوى العراق </t>
    </r>
  </si>
  <si>
    <t>الايرادات الاخرى</t>
  </si>
  <si>
    <t>الكهرباء</t>
  </si>
  <si>
    <t>الماء</t>
  </si>
  <si>
    <t xml:space="preserve">المصاريف </t>
  </si>
  <si>
    <t>العمال</t>
  </si>
  <si>
    <t>الكمية (100) طن</t>
  </si>
  <si>
    <t xml:space="preserve">القطاع  </t>
  </si>
  <si>
    <t>عدد الافراخ والقيمة (1000)</t>
  </si>
  <si>
    <t>جدول  (11)</t>
  </si>
  <si>
    <t xml:space="preserve">مؤشرات تكاليف وايرادات مشاريع انتاج دجاج اللحم لسنة 2017 على مستوى العراق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</si>
</sst>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2"/>
      <name val="Arial Black"/>
      <family val="2"/>
    </font>
    <font>
      <b/>
      <sz val="11"/>
      <name val="Arial Black"/>
      <family val="2"/>
    </font>
    <font>
      <b/>
      <sz val="11"/>
      <name val="Arial"/>
      <family val="2"/>
      <scheme val="minor"/>
    </font>
    <font>
      <b/>
      <sz val="12"/>
      <name val="Arial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Simplified Arabic"/>
      <family val="1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b/>
      <sz val="9"/>
      <name val="Arial"/>
      <family val="2"/>
    </font>
    <font>
      <b/>
      <sz val="11"/>
      <name val="Arial"/>
      <family val="2"/>
      <charset val="178"/>
    </font>
    <font>
      <b/>
      <sz val="12"/>
      <name val="Arial"/>
      <family val="2"/>
    </font>
    <font>
      <b/>
      <sz val="10"/>
      <name val="Arial"/>
      <family val="2"/>
      <scheme val="minor"/>
    </font>
    <font>
      <b/>
      <sz val="14"/>
      <name val="Arial"/>
      <family val="2"/>
      <scheme val="minor"/>
    </font>
    <font>
      <b/>
      <sz val="14"/>
      <name val="Calibri"/>
      <family val="2"/>
    </font>
    <font>
      <sz val="12"/>
      <name val="Arial"/>
      <family val="2"/>
    </font>
    <font>
      <sz val="10"/>
      <name val="Arial"/>
      <family val="2"/>
      <scheme val="minor"/>
    </font>
    <font>
      <b/>
      <sz val="11"/>
      <color indexed="8"/>
      <name val="Arial"/>
      <family val="2"/>
    </font>
    <font>
      <b/>
      <sz val="13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Calibri"/>
      <family val="2"/>
    </font>
    <font>
      <b/>
      <sz val="14"/>
      <color theme="1"/>
      <name val="Arial"/>
      <family val="2"/>
      <scheme val="minor"/>
    </font>
    <font>
      <b/>
      <sz val="10.5"/>
      <name val="Arial"/>
      <family val="2"/>
    </font>
    <font>
      <b/>
      <sz val="9.5"/>
      <name val="Arial"/>
      <family val="2"/>
    </font>
    <font>
      <b/>
      <sz val="11"/>
      <name val="MCS RedSea S_U normal."/>
    </font>
    <font>
      <b/>
      <sz val="10"/>
      <name val="Times New Roman"/>
      <family val="1"/>
    </font>
    <font>
      <b/>
      <sz val="13.5"/>
      <name val="Arial"/>
      <family val="2"/>
      <scheme val="minor"/>
    </font>
    <font>
      <b/>
      <sz val="10.5"/>
      <name val="Arial"/>
      <family val="2"/>
      <scheme val="minor"/>
    </font>
    <font>
      <b/>
      <sz val="13"/>
      <name val="Arial"/>
      <family val="2"/>
      <scheme val="minor"/>
    </font>
    <font>
      <sz val="13.5"/>
      <name val="Arial"/>
      <family val="2"/>
    </font>
    <font>
      <b/>
      <sz val="11.5"/>
      <name val="Arial"/>
      <family val="2"/>
    </font>
    <font>
      <b/>
      <sz val="13.5"/>
      <name val="Arial"/>
      <family val="2"/>
    </font>
    <font>
      <b/>
      <sz val="14"/>
      <color theme="1"/>
      <name val="13.5"/>
    </font>
    <font>
      <b/>
      <sz val="14"/>
      <color indexed="8"/>
      <name val="Arial"/>
      <family val="2"/>
    </font>
    <font>
      <sz val="10.5"/>
      <name val="Arial"/>
      <family val="2"/>
    </font>
    <font>
      <sz val="11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0" fillId="0" borderId="0"/>
    <xf numFmtId="0" fontId="10" fillId="0" borderId="0"/>
  </cellStyleXfs>
  <cellXfs count="58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Border="1"/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vertical="center"/>
    </xf>
    <xf numFmtId="164" fontId="7" fillId="0" borderId="12" xfId="0" applyNumberFormat="1" applyFont="1" applyBorder="1" applyAlignment="1"/>
    <xf numFmtId="0" fontId="7" fillId="0" borderId="10" xfId="0" applyFont="1" applyBorder="1" applyAlignment="1"/>
    <xf numFmtId="0" fontId="7" fillId="2" borderId="10" xfId="0" applyFont="1" applyFill="1" applyBorder="1" applyAlignment="1">
      <alignment horizontal="right"/>
    </xf>
    <xf numFmtId="164" fontId="7" fillId="2" borderId="11" xfId="0" applyNumberFormat="1" applyFont="1" applyFill="1" applyBorder="1" applyAlignment="1">
      <alignment wrapText="1" readingOrder="2"/>
    </xf>
    <xf numFmtId="164" fontId="7" fillId="2" borderId="12" xfId="0" applyNumberFormat="1" applyFont="1" applyFill="1" applyBorder="1" applyAlignment="1"/>
    <xf numFmtId="0" fontId="7" fillId="2" borderId="10" xfId="0" applyFont="1" applyFill="1" applyBorder="1" applyAlignment="1"/>
    <xf numFmtId="164" fontId="7" fillId="2" borderId="10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7" fillId="2" borderId="0" xfId="0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/>
    <xf numFmtId="0" fontId="8" fillId="0" borderId="0" xfId="0" applyFont="1"/>
    <xf numFmtId="0" fontId="0" fillId="2" borderId="0" xfId="0" applyFill="1"/>
    <xf numFmtId="0" fontId="0" fillId="0" borderId="0" xfId="0" applyAlignment="1"/>
    <xf numFmtId="0" fontId="9" fillId="0" borderId="0" xfId="0" applyFont="1" applyAlignment="1"/>
    <xf numFmtId="0" fontId="8" fillId="0" borderId="0" xfId="0" applyFont="1" applyAlignment="1"/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0" xfId="2"/>
    <xf numFmtId="1" fontId="10" fillId="0" borderId="0" xfId="2" applyNumberFormat="1"/>
    <xf numFmtId="0" fontId="8" fillId="0" borderId="0" xfId="2" applyFont="1" applyFill="1" applyBorder="1" applyAlignment="1">
      <alignment horizontal="right" vertical="center" wrapText="1" readingOrder="2"/>
    </xf>
    <xf numFmtId="0" fontId="12" fillId="0" borderId="0" xfId="2" applyFont="1"/>
    <xf numFmtId="0" fontId="8" fillId="2" borderId="11" xfId="2" applyFont="1" applyFill="1" applyBorder="1" applyAlignment="1">
      <alignment vertical="center" wrapText="1" readingOrder="2"/>
    </xf>
    <xf numFmtId="0" fontId="8" fillId="2" borderId="7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right" vertical="center" wrapText="1"/>
    </xf>
    <xf numFmtId="0" fontId="8" fillId="0" borderId="10" xfId="2" applyFont="1" applyBorder="1" applyAlignment="1">
      <alignment horizontal="right" vertical="center" wrapText="1" readingOrder="2"/>
    </xf>
    <xf numFmtId="0" fontId="8" fillId="2" borderId="0" xfId="2" applyFont="1" applyFill="1" applyBorder="1" applyAlignment="1">
      <alignment horizontal="right" vertical="center" wrapText="1" readingOrder="2"/>
    </xf>
    <xf numFmtId="0" fontId="8" fillId="2" borderId="11" xfId="2" applyFont="1" applyFill="1" applyBorder="1" applyAlignment="1">
      <alignment horizontal="right" vertical="center" wrapText="1" readingOrder="2"/>
    </xf>
    <xf numFmtId="0" fontId="8" fillId="2" borderId="10" xfId="2" applyFont="1" applyFill="1" applyBorder="1" applyAlignment="1">
      <alignment horizontal="right" vertical="center" wrapText="1" readingOrder="2"/>
    </xf>
    <xf numFmtId="0" fontId="8" fillId="0" borderId="8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/>
    </xf>
    <xf numFmtId="0" fontId="13" fillId="0" borderId="0" xfId="2" applyFont="1" applyBorder="1" applyAlignment="1">
      <alignment vertical="center"/>
    </xf>
    <xf numFmtId="0" fontId="14" fillId="0" borderId="0" xfId="2" applyFont="1" applyAlignment="1">
      <alignment readingOrder="2"/>
    </xf>
    <xf numFmtId="0" fontId="7" fillId="0" borderId="13" xfId="2" applyFont="1" applyBorder="1" applyAlignment="1">
      <alignment vertical="center"/>
    </xf>
    <xf numFmtId="0" fontId="9" fillId="0" borderId="13" xfId="2" applyFont="1" applyBorder="1" applyAlignment="1">
      <alignment horizontal="center"/>
    </xf>
    <xf numFmtId="0" fontId="7" fillId="0" borderId="13" xfId="2" applyFont="1" applyBorder="1" applyAlignment="1"/>
    <xf numFmtId="0" fontId="7" fillId="0" borderId="13" xfId="2" applyFont="1" applyBorder="1" applyAlignment="1">
      <alignment horizontal="right" vertical="center"/>
    </xf>
    <xf numFmtId="0" fontId="7" fillId="0" borderId="0" xfId="2" applyFont="1" applyBorder="1" applyAlignment="1">
      <alignment horizontal="left"/>
    </xf>
    <xf numFmtId="0" fontId="15" fillId="0" borderId="0" xfId="2" applyFont="1" applyAlignment="1">
      <alignment horizontal="center" vertical="center"/>
    </xf>
    <xf numFmtId="0" fontId="2" fillId="0" borderId="0" xfId="2" applyFont="1" applyBorder="1" applyAlignment="1">
      <alignment horizontal="center"/>
    </xf>
    <xf numFmtId="0" fontId="10" fillId="0" borderId="0" xfId="2" applyFill="1"/>
    <xf numFmtId="0" fontId="16" fillId="0" borderId="0" xfId="2" applyFont="1"/>
    <xf numFmtId="0" fontId="16" fillId="0" borderId="0" xfId="2" applyFont="1" applyBorder="1" applyAlignment="1">
      <alignment vertical="center" wrapText="1"/>
    </xf>
    <xf numFmtId="0" fontId="10" fillId="0" borderId="0" xfId="2" applyFont="1"/>
    <xf numFmtId="0" fontId="6" fillId="0" borderId="0" xfId="2" applyFont="1" applyFill="1" applyAlignment="1">
      <alignment vertical="center"/>
    </xf>
    <xf numFmtId="0" fontId="6" fillId="0" borderId="0" xfId="2" applyFont="1" applyAlignment="1"/>
    <xf numFmtId="0" fontId="8" fillId="0" borderId="0" xfId="2" applyFont="1" applyFill="1" applyBorder="1" applyAlignment="1">
      <alignment horizontal="right" vertical="center" wrapText="1" readingOrder="2"/>
    </xf>
    <xf numFmtId="0" fontId="16" fillId="0" borderId="0" xfId="2" applyFont="1" applyFill="1"/>
    <xf numFmtId="0" fontId="11" fillId="0" borderId="11" xfId="2" applyFont="1" applyBorder="1" applyAlignment="1">
      <alignment horizontal="right" vertical="center"/>
    </xf>
    <xf numFmtId="164" fontId="11" fillId="0" borderId="11" xfId="2" applyNumberFormat="1" applyFont="1" applyBorder="1" applyAlignment="1">
      <alignment horizontal="right" vertical="center"/>
    </xf>
    <xf numFmtId="0" fontId="11" fillId="2" borderId="11" xfId="2" applyFont="1" applyFill="1" applyBorder="1" applyAlignment="1">
      <alignment horizontal="right" vertical="center"/>
    </xf>
    <xf numFmtId="164" fontId="11" fillId="2" borderId="11" xfId="2" applyNumberFormat="1" applyFont="1" applyFill="1" applyBorder="1" applyAlignment="1">
      <alignment horizontal="right" vertical="center"/>
    </xf>
    <xf numFmtId="0" fontId="11" fillId="0" borderId="10" xfId="2" applyFont="1" applyBorder="1" applyAlignment="1">
      <alignment horizontal="right" vertical="center" wrapText="1"/>
    </xf>
    <xf numFmtId="0" fontId="11" fillId="0" borderId="10" xfId="2" applyFont="1" applyBorder="1" applyAlignment="1">
      <alignment horizontal="right" vertical="center"/>
    </xf>
    <xf numFmtId="0" fontId="11" fillId="0" borderId="8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/>
    </xf>
    <xf numFmtId="0" fontId="16" fillId="0" borderId="0" xfId="2" applyFont="1" applyFill="1" applyBorder="1"/>
    <xf numFmtId="0" fontId="11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6" fillId="0" borderId="0" xfId="2" applyFont="1" applyBorder="1" applyAlignment="1">
      <alignment horizontal="center" readingOrder="2"/>
    </xf>
    <xf numFmtId="0" fontId="6" fillId="0" borderId="13" xfId="2" applyFont="1" applyBorder="1" applyAlignment="1">
      <alignment horizontal="center" readingOrder="2"/>
    </xf>
    <xf numFmtId="0" fontId="5" fillId="0" borderId="0" xfId="2" applyFont="1" applyAlignment="1">
      <alignment readingOrder="2"/>
    </xf>
    <xf numFmtId="0" fontId="6" fillId="0" borderId="13" xfId="2" applyFont="1" applyBorder="1" applyAlignment="1">
      <alignment horizontal="right" vertical="center"/>
    </xf>
    <xf numFmtId="0" fontId="5" fillId="0" borderId="0" xfId="2" applyFont="1" applyAlignment="1">
      <alignment wrapText="1"/>
    </xf>
    <xf numFmtId="0" fontId="17" fillId="0" borderId="0" xfId="2" applyFont="1" applyAlignment="1">
      <alignment horizontal="center" wrapText="1"/>
    </xf>
    <xf numFmtId="0" fontId="6" fillId="2" borderId="0" xfId="2" applyFont="1" applyFill="1" applyAlignment="1"/>
    <xf numFmtId="0" fontId="17" fillId="2" borderId="0" xfId="2" applyFont="1" applyFill="1" applyAlignment="1">
      <alignment horizontal="center" wrapText="1"/>
    </xf>
    <xf numFmtId="0" fontId="19" fillId="0" borderId="0" xfId="2" applyFont="1"/>
    <xf numFmtId="0" fontId="16" fillId="0" borderId="8" xfId="2" applyFont="1" applyBorder="1" applyAlignment="1">
      <alignment vertical="center" wrapText="1"/>
    </xf>
    <xf numFmtId="0" fontId="5" fillId="0" borderId="10" xfId="2" applyFont="1" applyBorder="1" applyAlignment="1"/>
    <xf numFmtId="0" fontId="16" fillId="0" borderId="8" xfId="2" applyFont="1" applyBorder="1" applyAlignment="1">
      <alignment horizontal="right" vertical="center" wrapText="1"/>
    </xf>
    <xf numFmtId="0" fontId="5" fillId="2" borderId="1" xfId="2" applyFont="1" applyFill="1" applyBorder="1" applyAlignment="1"/>
    <xf numFmtId="0" fontId="5" fillId="2" borderId="10" xfId="2" applyFont="1" applyFill="1" applyBorder="1" applyAlignment="1"/>
    <xf numFmtId="0" fontId="16" fillId="2" borderId="8" xfId="2" applyFont="1" applyFill="1" applyBorder="1" applyAlignment="1">
      <alignment vertical="center" wrapText="1"/>
    </xf>
    <xf numFmtId="0" fontId="5" fillId="2" borderId="10" xfId="2" applyFont="1" applyFill="1" applyBorder="1" applyAlignment="1">
      <alignment vertical="center"/>
    </xf>
    <xf numFmtId="0" fontId="5" fillId="0" borderId="8" xfId="2" applyFont="1" applyBorder="1" applyAlignment="1">
      <alignment horizontal="center" vertical="center" wrapText="1" readingOrder="2"/>
    </xf>
    <xf numFmtId="0" fontId="5" fillId="0" borderId="8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 readingOrder="2"/>
    </xf>
    <xf numFmtId="0" fontId="5" fillId="0" borderId="5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 readingOrder="2"/>
    </xf>
    <xf numFmtId="0" fontId="5" fillId="0" borderId="2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8" fillId="0" borderId="0" xfId="2" applyFont="1"/>
    <xf numFmtId="0" fontId="5" fillId="0" borderId="0" xfId="2" applyFont="1" applyBorder="1" applyAlignment="1">
      <alignment horizontal="center"/>
    </xf>
    <xf numFmtId="0" fontId="20" fillId="0" borderId="0" xfId="2" applyFont="1"/>
    <xf numFmtId="0" fontId="20" fillId="0" borderId="0" xfId="2" applyFont="1" applyBorder="1"/>
    <xf numFmtId="0" fontId="6" fillId="0" borderId="0" xfId="2" applyFont="1" applyBorder="1" applyAlignment="1"/>
    <xf numFmtId="0" fontId="5" fillId="0" borderId="13" xfId="2" applyFont="1" applyBorder="1" applyAlignment="1">
      <alignment horizontal="right"/>
    </xf>
    <xf numFmtId="0" fontId="17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5" fillId="0" borderId="12" xfId="2" applyFont="1" applyBorder="1" applyAlignment="1">
      <alignment horizontal="right" vertical="center"/>
    </xf>
    <xf numFmtId="0" fontId="5" fillId="0" borderId="10" xfId="2" applyFont="1" applyBorder="1" applyAlignment="1">
      <alignment horizontal="right" vertical="center"/>
    </xf>
    <xf numFmtId="0" fontId="5" fillId="0" borderId="9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0" fontId="5" fillId="0" borderId="7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2" fillId="0" borderId="0" xfId="2" applyFont="1" applyBorder="1" applyAlignment="1">
      <alignment horizontal="center" wrapText="1"/>
    </xf>
    <xf numFmtId="0" fontId="22" fillId="0" borderId="0" xfId="2" applyFont="1" applyAlignment="1"/>
    <xf numFmtId="0" fontId="23" fillId="0" borderId="0" xfId="2" applyFont="1" applyAlignment="1">
      <alignment horizontal="center" wrapText="1"/>
    </xf>
    <xf numFmtId="0" fontId="5" fillId="0" borderId="10" xfId="2" applyFont="1" applyBorder="1" applyAlignment="1">
      <alignment horizontal="right" vertical="center"/>
    </xf>
    <xf numFmtId="0" fontId="5" fillId="0" borderId="12" xfId="2" applyFont="1" applyBorder="1" applyAlignment="1">
      <alignment horizontal="right" vertical="center"/>
    </xf>
    <xf numFmtId="0" fontId="5" fillId="0" borderId="11" xfId="2" applyFont="1" applyBorder="1" applyAlignment="1">
      <alignment horizontal="center" vertical="center"/>
    </xf>
    <xf numFmtId="0" fontId="5" fillId="0" borderId="7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4" xfId="2" applyFont="1" applyBorder="1" applyAlignment="1">
      <alignment horizontal="right" vertical="center" wrapText="1"/>
    </xf>
    <xf numFmtId="0" fontId="5" fillId="0" borderId="0" xfId="2" applyFont="1" applyBorder="1" applyAlignment="1">
      <alignment horizontal="right" vertical="center" wrapText="1"/>
    </xf>
    <xf numFmtId="0" fontId="5" fillId="0" borderId="1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2" borderId="10" xfId="2" applyFont="1" applyFill="1" applyBorder="1" applyAlignment="1">
      <alignment horizontal="right" vertical="center"/>
    </xf>
    <xf numFmtId="0" fontId="5" fillId="2" borderId="12" xfId="2" applyFont="1" applyFill="1" applyBorder="1" applyAlignment="1">
      <alignment horizontal="right" vertical="center"/>
    </xf>
    <xf numFmtId="0" fontId="5" fillId="0" borderId="7" xfId="2" applyFont="1" applyBorder="1" applyAlignment="1">
      <alignment horizontal="right" vertical="center"/>
    </xf>
    <xf numFmtId="0" fontId="5" fillId="0" borderId="13" xfId="2" applyFont="1" applyBorder="1" applyAlignment="1">
      <alignment horizontal="right" vertical="center"/>
    </xf>
    <xf numFmtId="0" fontId="5" fillId="0" borderId="4" xfId="2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0" fontId="5" fillId="0" borderId="14" xfId="2" applyFont="1" applyBorder="1" applyAlignment="1">
      <alignment horizontal="right" vertical="center"/>
    </xf>
    <xf numFmtId="0" fontId="5" fillId="0" borderId="10" xfId="2" applyFont="1" applyBorder="1" applyAlignment="1">
      <alignment vertical="center"/>
    </xf>
    <xf numFmtId="0" fontId="5" fillId="0" borderId="12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7" fillId="2" borderId="0" xfId="2" applyFont="1" applyFill="1" applyAlignment="1">
      <alignment horizontal="center" wrapText="1"/>
    </xf>
    <xf numFmtId="0" fontId="15" fillId="0" borderId="0" xfId="2" applyFont="1" applyFill="1" applyBorder="1" applyAlignment="1">
      <alignment horizontal="right" vertical="center" wrapText="1" readingOrder="2"/>
    </xf>
    <xf numFmtId="0" fontId="7" fillId="0" borderId="0" xfId="2" applyFont="1" applyBorder="1" applyAlignment="1">
      <alignment horizontal="center" vertical="center" readingOrder="2"/>
    </xf>
    <xf numFmtId="0" fontId="8" fillId="0" borderId="0" xfId="2" applyFont="1" applyFill="1" applyBorder="1" applyAlignment="1">
      <alignment horizontal="right" vertical="center" wrapText="1" readingOrder="1"/>
    </xf>
    <xf numFmtId="0" fontId="16" fillId="0" borderId="0" xfId="2" applyFont="1" applyBorder="1" applyAlignment="1">
      <alignment wrapText="1" readingOrder="1"/>
    </xf>
    <xf numFmtId="0" fontId="7" fillId="0" borderId="0" xfId="2" applyFont="1" applyFill="1" applyBorder="1" applyAlignment="1">
      <alignment horizontal="right" vertical="center" wrapText="1" readingOrder="2"/>
    </xf>
    <xf numFmtId="0" fontId="7" fillId="0" borderId="0" xfId="2" applyFont="1" applyFill="1" applyBorder="1" applyAlignment="1">
      <alignment horizontal="right" vertical="center" wrapText="1" readingOrder="2"/>
    </xf>
    <xf numFmtId="0" fontId="7" fillId="0" borderId="0" xfId="2" applyFont="1" applyAlignment="1">
      <alignment readingOrder="2"/>
    </xf>
    <xf numFmtId="0" fontId="7" fillId="0" borderId="0" xfId="2" applyFont="1" applyBorder="1" applyAlignment="1">
      <alignment horizontal="right" readingOrder="2"/>
    </xf>
    <xf numFmtId="0" fontId="7" fillId="2" borderId="8" xfId="2" applyFont="1" applyFill="1" applyBorder="1" applyAlignment="1">
      <alignment horizontal="left" vertical="center" wrapText="1"/>
    </xf>
    <xf numFmtId="0" fontId="7" fillId="0" borderId="10" xfId="2" applyFont="1" applyBorder="1" applyAlignment="1">
      <alignment vertical="center" wrapText="1" readingOrder="2"/>
    </xf>
    <xf numFmtId="0" fontId="7" fillId="2" borderId="8" xfId="2" applyFont="1" applyFill="1" applyBorder="1" applyAlignment="1">
      <alignment horizontal="right" vertical="center" wrapText="1"/>
    </xf>
    <xf numFmtId="0" fontId="7" fillId="2" borderId="8" xfId="2" applyFont="1" applyFill="1" applyBorder="1" applyAlignment="1">
      <alignment vertical="center" wrapText="1"/>
    </xf>
    <xf numFmtId="0" fontId="7" fillId="0" borderId="10" xfId="2" applyFont="1" applyFill="1" applyBorder="1" applyAlignment="1">
      <alignment vertical="center" wrapText="1" readingOrder="2"/>
    </xf>
    <xf numFmtId="0" fontId="7" fillId="2" borderId="8" xfId="2" applyFont="1" applyFill="1" applyBorder="1" applyAlignment="1">
      <alignment vertical="center"/>
    </xf>
    <xf numFmtId="0" fontId="7" fillId="2" borderId="8" xfId="2" applyFont="1" applyFill="1" applyBorder="1" applyAlignment="1">
      <alignment horizontal="right" vertical="center"/>
    </xf>
    <xf numFmtId="0" fontId="7" fillId="2" borderId="7" xfId="2" applyFont="1" applyFill="1" applyBorder="1" applyAlignment="1">
      <alignment vertical="center"/>
    </xf>
    <xf numFmtId="0" fontId="7" fillId="0" borderId="8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1" xfId="2" applyFont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right" vertical="center"/>
    </xf>
    <xf numFmtId="0" fontId="6" fillId="0" borderId="0" xfId="2" applyFont="1" applyAlignment="1">
      <alignment wrapText="1"/>
    </xf>
    <xf numFmtId="0" fontId="25" fillId="0" borderId="0" xfId="2" applyFont="1" applyAlignment="1">
      <alignment horizontal="center" vertical="center"/>
    </xf>
    <xf numFmtId="1" fontId="8" fillId="2" borderId="0" xfId="2" applyNumberFormat="1" applyFont="1" applyFill="1" applyAlignment="1">
      <alignment horizontal="center"/>
    </xf>
    <xf numFmtId="2" fontId="16" fillId="0" borderId="0" xfId="2" applyNumberFormat="1" applyFont="1" applyFill="1" applyBorder="1" applyAlignment="1">
      <alignment horizontal="right" vertical="center" readingOrder="2"/>
    </xf>
    <xf numFmtId="1" fontId="5" fillId="0" borderId="11" xfId="2" applyNumberFormat="1" applyFont="1" applyBorder="1" applyAlignment="1">
      <alignment horizontal="right" vertical="center"/>
    </xf>
    <xf numFmtId="0" fontId="5" fillId="0" borderId="10" xfId="2" applyFont="1" applyBorder="1" applyAlignment="1">
      <alignment vertical="center"/>
    </xf>
    <xf numFmtId="1" fontId="5" fillId="0" borderId="2" xfId="2" applyNumberFormat="1" applyFont="1" applyBorder="1" applyAlignment="1">
      <alignment horizontal="right" vertical="center"/>
    </xf>
    <xf numFmtId="0" fontId="5" fillId="0" borderId="1" xfId="2" applyFont="1" applyBorder="1" applyAlignment="1">
      <alignment vertical="center"/>
    </xf>
    <xf numFmtId="0" fontId="10" fillId="0" borderId="0" xfId="2" applyAlignment="1">
      <alignment horizontal="center"/>
    </xf>
    <xf numFmtId="0" fontId="5" fillId="0" borderId="8" xfId="2" applyFont="1" applyBorder="1" applyAlignment="1">
      <alignment horizontal="center" vertical="center" readingOrder="2"/>
    </xf>
    <xf numFmtId="0" fontId="5" fillId="0" borderId="2" xfId="2" applyFont="1" applyBorder="1" applyAlignment="1">
      <alignment horizontal="center" vertical="center" readingOrder="2"/>
    </xf>
    <xf numFmtId="0" fontId="16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6" fillId="0" borderId="13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3" applyFont="1" applyAlignment="1">
      <alignment horizontal="center" vertical="center"/>
    </xf>
    <xf numFmtId="0" fontId="6" fillId="0" borderId="0" xfId="2" applyFont="1" applyBorder="1" applyAlignment="1">
      <alignment horizontal="right" vertical="center"/>
    </xf>
    <xf numFmtId="0" fontId="17" fillId="0" borderId="0" xfId="2" applyFont="1" applyAlignment="1">
      <alignment horizontal="center" vertical="center" wrapText="1"/>
    </xf>
    <xf numFmtId="3" fontId="7" fillId="0" borderId="11" xfId="0" applyNumberFormat="1" applyFont="1" applyBorder="1" applyAlignment="1">
      <alignment vertical="center" wrapText="1" readingOrder="1"/>
    </xf>
    <xf numFmtId="0" fontId="7" fillId="2" borderId="10" xfId="0" applyFont="1" applyFill="1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0" fillId="0" borderId="0" xfId="0" applyFont="1"/>
    <xf numFmtId="0" fontId="26" fillId="0" borderId="9" xfId="0" applyFont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Border="1"/>
    <xf numFmtId="0" fontId="8" fillId="0" borderId="14" xfId="0" applyFont="1" applyFill="1" applyBorder="1" applyAlignment="1">
      <alignment horizontal="right" vertical="center" wrapText="1" readingOrder="2"/>
    </xf>
    <xf numFmtId="0" fontId="5" fillId="0" borderId="12" xfId="0" applyFont="1" applyBorder="1" applyAlignment="1">
      <alignment horizontal="right" vertical="center" wrapText="1" readingOrder="2"/>
    </xf>
    <xf numFmtId="0" fontId="5" fillId="0" borderId="11" xfId="0" applyFont="1" applyBorder="1" applyAlignment="1">
      <alignment horizontal="right" vertical="center" wrapText="1" readingOrder="2"/>
    </xf>
    <xf numFmtId="0" fontId="5" fillId="0" borderId="11" xfId="0" applyFont="1" applyBorder="1" applyAlignment="1">
      <alignment horizontal="right" vertical="center" wrapText="1" readingOrder="2"/>
    </xf>
    <xf numFmtId="0" fontId="5" fillId="2" borderId="11" xfId="0" applyFont="1" applyFill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1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readingOrder="2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readingOrder="1"/>
    </xf>
    <xf numFmtId="0" fontId="5" fillId="2" borderId="9" xfId="0" applyFont="1" applyFill="1" applyBorder="1" applyAlignment="1">
      <alignment horizontal="center" vertical="center" readingOrder="1"/>
    </xf>
    <xf numFmtId="0" fontId="5" fillId="0" borderId="14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 readingOrder="2"/>
    </xf>
    <xf numFmtId="0" fontId="6" fillId="0" borderId="0" xfId="0" applyFont="1" applyBorder="1" applyAlignment="1">
      <alignment horizontal="right"/>
    </xf>
    <xf numFmtId="0" fontId="22" fillId="0" borderId="0" xfId="0" applyFont="1" applyAlignment="1">
      <alignment vertical="center"/>
    </xf>
    <xf numFmtId="0" fontId="28" fillId="0" borderId="0" xfId="2" applyFont="1" applyAlignment="1">
      <alignment horizontal="center" readingOrder="2"/>
    </xf>
    <xf numFmtId="0" fontId="10" fillId="2" borderId="0" xfId="2" applyFill="1" applyBorder="1"/>
    <xf numFmtId="0" fontId="8" fillId="0" borderId="0" xfId="2" applyFont="1" applyBorder="1" applyAlignment="1">
      <alignment horizontal="right" vertical="center"/>
    </xf>
    <xf numFmtId="3" fontId="8" fillId="0" borderId="0" xfId="2" applyNumberFormat="1" applyFont="1" applyBorder="1" applyAlignment="1">
      <alignment horizontal="right" vertical="center"/>
    </xf>
    <xf numFmtId="3" fontId="8" fillId="2" borderId="0" xfId="2" applyNumberFormat="1" applyFont="1" applyFill="1" applyBorder="1" applyAlignment="1">
      <alignment horizontal="right" vertical="center"/>
    </xf>
    <xf numFmtId="3" fontId="8" fillId="0" borderId="11" xfId="2" applyNumberFormat="1" applyFont="1" applyBorder="1" applyAlignment="1">
      <alignment horizontal="right" vertical="center"/>
    </xf>
    <xf numFmtId="3" fontId="8" fillId="2" borderId="11" xfId="2" applyNumberFormat="1" applyFont="1" applyFill="1" applyBorder="1" applyAlignment="1">
      <alignment horizontal="right" vertical="center"/>
    </xf>
    <xf numFmtId="0" fontId="8" fillId="0" borderId="15" xfId="2" applyFont="1" applyBorder="1" applyAlignment="1">
      <alignment horizontal="right" vertical="center"/>
    </xf>
    <xf numFmtId="0" fontId="7" fillId="0" borderId="8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readingOrder="2"/>
    </xf>
    <xf numFmtId="0" fontId="7" fillId="0" borderId="5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readingOrder="2"/>
    </xf>
    <xf numFmtId="0" fontId="10" fillId="0" borderId="0" xfId="2" applyAlignment="1">
      <alignment readingOrder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readingOrder="2"/>
    </xf>
    <xf numFmtId="0" fontId="28" fillId="0" borderId="0" xfId="2" applyFont="1" applyAlignment="1">
      <alignment readingOrder="2"/>
    </xf>
    <xf numFmtId="0" fontId="5" fillId="2" borderId="0" xfId="2" applyFont="1" applyFill="1" applyAlignment="1">
      <alignment horizontal="left" vertical="center"/>
    </xf>
    <xf numFmtId="0" fontId="6" fillId="2" borderId="13" xfId="2" applyFont="1" applyFill="1" applyBorder="1" applyAlignment="1">
      <alignment horizontal="center" readingOrder="2"/>
    </xf>
    <xf numFmtId="0" fontId="28" fillId="2" borderId="0" xfId="2" applyFont="1" applyFill="1" applyAlignment="1">
      <alignment readingOrder="2"/>
    </xf>
    <xf numFmtId="0" fontId="3" fillId="2" borderId="0" xfId="2" applyFont="1" applyFill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2" fillId="2" borderId="0" xfId="2" applyFont="1" applyFill="1" applyBorder="1" applyAlignment="1">
      <alignment horizontal="center" readingOrder="2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readingOrder="2"/>
    </xf>
    <xf numFmtId="0" fontId="0" fillId="0" borderId="0" xfId="0" applyAlignment="1">
      <alignment readingOrder="1"/>
    </xf>
    <xf numFmtId="0" fontId="29" fillId="0" borderId="0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wrapText="1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3" fontId="7" fillId="2" borderId="11" xfId="0" applyNumberFormat="1" applyFont="1" applyFill="1" applyBorder="1" applyAlignment="1">
      <alignment horizontal="right" vertical="center"/>
    </xf>
    <xf numFmtId="0" fontId="26" fillId="0" borderId="10" xfId="0" applyFont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right" vertical="center"/>
    </xf>
    <xf numFmtId="0" fontId="26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 readingOrder="2"/>
    </xf>
    <xf numFmtId="0" fontId="26" fillId="0" borderId="2" xfId="0" applyFont="1" applyBorder="1" applyAlignment="1">
      <alignment horizontal="center" vertical="center" wrapText="1" readingOrder="2"/>
    </xf>
    <xf numFmtId="0" fontId="15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0" borderId="15" xfId="2" applyFont="1" applyBorder="1" applyAlignment="1">
      <alignment horizontal="right" vertical="center"/>
    </xf>
    <xf numFmtId="164" fontId="5" fillId="0" borderId="10" xfId="2" applyNumberFormat="1" applyFont="1" applyBorder="1" applyAlignment="1">
      <alignment horizontal="right" vertical="center"/>
    </xf>
    <xf numFmtId="164" fontId="5" fillId="0" borderId="12" xfId="2" applyNumberFormat="1" applyFont="1" applyBorder="1" applyAlignment="1">
      <alignment horizontal="right" vertical="center"/>
    </xf>
    <xf numFmtId="1" fontId="8" fillId="0" borderId="11" xfId="2" applyNumberFormat="1" applyFont="1" applyBorder="1" applyAlignment="1">
      <alignment horizontal="right" vertical="center"/>
    </xf>
    <xf numFmtId="0" fontId="5" fillId="0" borderId="11" xfId="2" applyFont="1" applyBorder="1" applyAlignment="1">
      <alignment horizontal="right" vertical="center"/>
    </xf>
    <xf numFmtId="164" fontId="5" fillId="0" borderId="15" xfId="2" applyNumberFormat="1" applyFont="1" applyBorder="1" applyAlignment="1">
      <alignment horizontal="right" vertical="center"/>
    </xf>
    <xf numFmtId="164" fontId="5" fillId="2" borderId="10" xfId="2" applyNumberFormat="1" applyFont="1" applyFill="1" applyBorder="1" applyAlignment="1">
      <alignment horizontal="right" vertical="center"/>
    </xf>
    <xf numFmtId="164" fontId="5" fillId="2" borderId="15" xfId="2" applyNumberFormat="1" applyFont="1" applyFill="1" applyBorder="1" applyAlignment="1">
      <alignment horizontal="right" vertical="center"/>
    </xf>
    <xf numFmtId="0" fontId="5" fillId="0" borderId="11" xfId="2" applyFont="1" applyBorder="1" applyAlignment="1">
      <alignment horizontal="right"/>
    </xf>
    <xf numFmtId="0" fontId="5" fillId="0" borderId="15" xfId="2" applyFont="1" applyBorder="1" applyAlignment="1">
      <alignment horizontal="right"/>
    </xf>
    <xf numFmtId="0" fontId="5" fillId="0" borderId="12" xfId="2" applyFont="1" applyBorder="1" applyAlignment="1">
      <alignment horizontal="right"/>
    </xf>
    <xf numFmtId="1" fontId="5" fillId="0" borderId="15" xfId="2" applyNumberFormat="1" applyFont="1" applyBorder="1" applyAlignment="1">
      <alignment horizontal="right" vertical="center"/>
    </xf>
    <xf numFmtId="1" fontId="5" fillId="0" borderId="12" xfId="2" applyNumberFormat="1" applyFont="1" applyBorder="1" applyAlignment="1">
      <alignment horizontal="right" vertical="center"/>
    </xf>
    <xf numFmtId="0" fontId="27" fillId="0" borderId="13" xfId="2" applyFont="1" applyBorder="1" applyAlignment="1">
      <alignment horizontal="center" vertical="center" wrapText="1"/>
    </xf>
    <xf numFmtId="0" fontId="27" fillId="0" borderId="9" xfId="2" applyFont="1" applyBorder="1" applyAlignment="1">
      <alignment horizontal="center" vertical="center" wrapText="1"/>
    </xf>
    <xf numFmtId="0" fontId="27" fillId="2" borderId="7" xfId="2" applyFont="1" applyFill="1" applyBorder="1" applyAlignment="1">
      <alignment horizontal="center" vertical="center" wrapText="1"/>
    </xf>
    <xf numFmtId="0" fontId="27" fillId="2" borderId="9" xfId="2" applyFont="1" applyFill="1" applyBorder="1" applyAlignment="1">
      <alignment horizontal="center" vertical="center" wrapText="1"/>
    </xf>
    <xf numFmtId="0" fontId="27" fillId="0" borderId="5" xfId="2" applyFont="1" applyFill="1" applyBorder="1" applyAlignment="1">
      <alignment horizontal="center" vertical="center" wrapText="1"/>
    </xf>
    <xf numFmtId="0" fontId="27" fillId="0" borderId="4" xfId="2" applyFont="1" applyBorder="1" applyAlignment="1">
      <alignment horizontal="center" vertical="center"/>
    </xf>
    <xf numFmtId="0" fontId="27" fillId="0" borderId="0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3" xfId="2" applyFont="1" applyBorder="1" applyAlignment="1">
      <alignment horizontal="right" vertical="center" wrapText="1"/>
    </xf>
    <xf numFmtId="0" fontId="30" fillId="0" borderId="0" xfId="2" applyFont="1" applyFill="1" applyBorder="1" applyAlignment="1">
      <alignment vertical="center" wrapText="1"/>
    </xf>
    <xf numFmtId="0" fontId="30" fillId="0" borderId="0" xfId="2" applyFont="1" applyFill="1" applyBorder="1" applyAlignment="1">
      <alignment horizontal="center" vertical="center" wrapText="1"/>
    </xf>
    <xf numFmtId="0" fontId="8" fillId="0" borderId="0" xfId="2" applyFont="1" applyBorder="1" applyAlignment="1">
      <alignment readingOrder="1"/>
    </xf>
    <xf numFmtId="0" fontId="10" fillId="0" borderId="0" xfId="2" applyAlignment="1"/>
    <xf numFmtId="0" fontId="7" fillId="0" borderId="0" xfId="2" applyFont="1" applyBorder="1" applyAlignment="1">
      <alignment vertical="center" wrapText="1"/>
    </xf>
    <xf numFmtId="0" fontId="20" fillId="0" borderId="0" xfId="2" applyFont="1" applyAlignment="1">
      <alignment vertical="center"/>
    </xf>
    <xf numFmtId="0" fontId="5" fillId="2" borderId="15" xfId="2" applyFont="1" applyFill="1" applyBorder="1" applyAlignment="1">
      <alignment vertical="center"/>
    </xf>
    <xf numFmtId="0" fontId="5" fillId="2" borderId="15" xfId="2" applyFont="1" applyFill="1" applyBorder="1" applyAlignment="1">
      <alignment horizontal="right" vertical="center"/>
    </xf>
    <xf numFmtId="0" fontId="16" fillId="0" borderId="10" xfId="2" applyFont="1" applyBorder="1" applyAlignment="1">
      <alignment horizontal="right" vertical="center"/>
    </xf>
    <xf numFmtId="0" fontId="16" fillId="0" borderId="15" xfId="2" applyFont="1" applyBorder="1" applyAlignment="1">
      <alignment horizontal="right" vertical="center"/>
    </xf>
    <xf numFmtId="3" fontId="10" fillId="0" borderId="0" xfId="2" applyNumberFormat="1"/>
    <xf numFmtId="0" fontId="16" fillId="0" borderId="10" xfId="2" applyFont="1" applyBorder="1" applyAlignment="1">
      <alignment horizontal="right" vertical="center" wrapText="1"/>
    </xf>
    <xf numFmtId="0" fontId="16" fillId="0" borderId="15" xfId="2" applyFont="1" applyBorder="1" applyAlignment="1">
      <alignment horizontal="right" vertical="center" wrapText="1"/>
    </xf>
    <xf numFmtId="0" fontId="31" fillId="0" borderId="7" xfId="2" applyFont="1" applyBorder="1" applyAlignment="1">
      <alignment vertical="center"/>
    </xf>
    <xf numFmtId="0" fontId="31" fillId="0" borderId="13" xfId="2" applyFont="1" applyBorder="1" applyAlignment="1">
      <alignment vertical="center"/>
    </xf>
    <xf numFmtId="0" fontId="31" fillId="0" borderId="13" xfId="2" applyFont="1" applyBorder="1" applyAlignment="1">
      <alignment horizontal="center" vertical="center"/>
    </xf>
    <xf numFmtId="0" fontId="31" fillId="0" borderId="9" xfId="2" applyFont="1" applyBorder="1" applyAlignment="1">
      <alignment horizontal="center" vertical="center"/>
    </xf>
    <xf numFmtId="0" fontId="31" fillId="0" borderId="10" xfId="2" applyFont="1" applyBorder="1" applyAlignment="1">
      <alignment horizontal="center" vertical="center"/>
    </xf>
    <xf numFmtId="0" fontId="31" fillId="0" borderId="15" xfId="2" applyFont="1" applyBorder="1" applyAlignment="1">
      <alignment horizontal="center" vertical="center"/>
    </xf>
    <xf numFmtId="0" fontId="31" fillId="0" borderId="1" xfId="2" applyFont="1" applyBorder="1" applyAlignment="1">
      <alignment vertical="center"/>
    </xf>
    <xf numFmtId="0" fontId="31" fillId="0" borderId="14" xfId="2" applyFont="1" applyBorder="1" applyAlignment="1">
      <alignment vertical="center"/>
    </xf>
    <xf numFmtId="0" fontId="31" fillId="0" borderId="14" xfId="2" applyFont="1" applyBorder="1" applyAlignment="1">
      <alignment horizontal="center" vertical="center"/>
    </xf>
    <xf numFmtId="0" fontId="31" fillId="0" borderId="3" xfId="2" applyFont="1" applyBorder="1" applyAlignment="1">
      <alignment horizontal="center" vertical="center"/>
    </xf>
    <xf numFmtId="0" fontId="32" fillId="0" borderId="0" xfId="2" applyFont="1" applyAlignment="1">
      <alignment vertical="center" wrapText="1"/>
    </xf>
    <xf numFmtId="0" fontId="33" fillId="0" borderId="0" xfId="2" applyFont="1"/>
    <xf numFmtId="0" fontId="30" fillId="0" borderId="0" xfId="2" applyFont="1" applyAlignment="1">
      <alignment vertical="center"/>
    </xf>
    <xf numFmtId="0" fontId="10" fillId="2" borderId="0" xfId="2" applyFill="1"/>
    <xf numFmtId="0" fontId="7" fillId="2" borderId="0" xfId="2" applyFont="1" applyFill="1"/>
    <xf numFmtId="0" fontId="7" fillId="0" borderId="0" xfId="2" applyFont="1"/>
    <xf numFmtId="0" fontId="10" fillId="0" borderId="14" xfId="2" applyBorder="1" applyAlignment="1">
      <alignment horizontal="right"/>
    </xf>
    <xf numFmtId="0" fontId="7" fillId="0" borderId="0" xfId="2" applyFont="1" applyBorder="1" applyAlignment="1">
      <alignment horizontal="right" vertical="center"/>
    </xf>
    <xf numFmtId="1" fontId="7" fillId="0" borderId="12" xfId="2" applyNumberFormat="1" applyFont="1" applyBorder="1" applyAlignment="1">
      <alignment vertical="center"/>
    </xf>
    <xf numFmtId="1" fontId="7" fillId="0" borderId="11" xfId="2" applyNumberFormat="1" applyFont="1" applyBorder="1" applyAlignment="1">
      <alignment vertical="center"/>
    </xf>
    <xf numFmtId="1" fontId="7" fillId="0" borderId="11" xfId="2" applyNumberFormat="1" applyFont="1" applyFill="1" applyBorder="1" applyAlignment="1">
      <alignment vertical="center"/>
    </xf>
    <xf numFmtId="1" fontId="7" fillId="0" borderId="10" xfId="2" applyNumberFormat="1" applyFont="1" applyBorder="1" applyAlignment="1">
      <alignment vertical="center"/>
    </xf>
    <xf numFmtId="1" fontId="7" fillId="0" borderId="1" xfId="2" applyNumberFormat="1" applyFont="1" applyBorder="1" applyAlignment="1">
      <alignment vertical="center"/>
    </xf>
    <xf numFmtId="0" fontId="7" fillId="0" borderId="9" xfId="2" applyFont="1" applyFill="1" applyBorder="1" applyAlignment="1">
      <alignment vertical="center" wrapText="1"/>
    </xf>
    <xf numFmtId="0" fontId="7" fillId="0" borderId="8" xfId="2" applyFont="1" applyBorder="1" applyAlignment="1">
      <alignment vertical="center" wrapText="1"/>
    </xf>
    <xf numFmtId="0" fontId="7" fillId="0" borderId="8" xfId="2" applyFont="1" applyFill="1" applyBorder="1" applyAlignment="1">
      <alignment vertical="center" wrapText="1"/>
    </xf>
    <xf numFmtId="0" fontId="7" fillId="0" borderId="0" xfId="2" applyFont="1" applyBorder="1" applyAlignment="1">
      <alignment horizontal="center" vertical="center"/>
    </xf>
    <xf numFmtId="1" fontId="7" fillId="0" borderId="9" xfId="2" applyNumberFormat="1" applyFont="1" applyBorder="1" applyAlignment="1">
      <alignment horizontal="center" vertical="center" wrapText="1"/>
    </xf>
    <xf numFmtId="1" fontId="7" fillId="0" borderId="8" xfId="2" applyNumberFormat="1" applyFont="1" applyBorder="1" applyAlignment="1">
      <alignment horizontal="center" vertical="center" wrapText="1"/>
    </xf>
    <xf numFmtId="1" fontId="7" fillId="0" borderId="8" xfId="2" applyNumberFormat="1" applyFont="1" applyBorder="1" applyAlignment="1">
      <alignment horizontal="center" vertical="center"/>
    </xf>
    <xf numFmtId="1" fontId="7" fillId="0" borderId="7" xfId="2" applyNumberFormat="1" applyFont="1" applyBorder="1" applyAlignment="1">
      <alignment horizontal="center" vertical="center"/>
    </xf>
    <xf numFmtId="1" fontId="7" fillId="0" borderId="6" xfId="2" applyNumberFormat="1" applyFont="1" applyBorder="1" applyAlignment="1">
      <alignment horizontal="center" vertical="center" wrapText="1"/>
    </xf>
    <xf numFmtId="1" fontId="7" fillId="0" borderId="5" xfId="2" applyNumberFormat="1" applyFont="1" applyBorder="1" applyAlignment="1">
      <alignment horizontal="center" vertical="center" wrapText="1"/>
    </xf>
    <xf numFmtId="1" fontId="7" fillId="0" borderId="5" xfId="2" applyNumberFormat="1" applyFont="1" applyBorder="1" applyAlignment="1">
      <alignment horizontal="center" vertical="center"/>
    </xf>
    <xf numFmtId="1" fontId="7" fillId="0" borderId="4" xfId="2" applyNumberFormat="1" applyFont="1" applyBorder="1" applyAlignment="1">
      <alignment horizontal="center" vertical="center"/>
    </xf>
    <xf numFmtId="1" fontId="7" fillId="0" borderId="3" xfId="2" applyNumberFormat="1" applyFont="1" applyBorder="1" applyAlignment="1">
      <alignment horizontal="center" vertical="center" wrapText="1"/>
    </xf>
    <xf numFmtId="1" fontId="7" fillId="0" borderId="2" xfId="2" applyNumberFormat="1" applyFont="1" applyBorder="1" applyAlignment="1">
      <alignment horizontal="center" vertical="center" wrapText="1"/>
    </xf>
    <xf numFmtId="1" fontId="7" fillId="0" borderId="2" xfId="2" applyNumberFormat="1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/>
    </xf>
    <xf numFmtId="0" fontId="7" fillId="0" borderId="0" xfId="2" applyFont="1" applyBorder="1" applyAlignment="1">
      <alignment horizontal="left"/>
    </xf>
    <xf numFmtId="0" fontId="7" fillId="0" borderId="0" xfId="2" applyFont="1" applyBorder="1" applyAlignment="1">
      <alignment horizontal="left" vertical="center"/>
    </xf>
    <xf numFmtId="0" fontId="7" fillId="0" borderId="0" xfId="2" applyFont="1" applyAlignment="1">
      <alignment horizontal="center"/>
    </xf>
    <xf numFmtId="1" fontId="8" fillId="0" borderId="12" xfId="2" applyNumberFormat="1" applyFont="1" applyBorder="1"/>
    <xf numFmtId="0" fontId="8" fillId="0" borderId="11" xfId="2" applyFont="1" applyBorder="1"/>
    <xf numFmtId="0" fontId="8" fillId="2" borderId="11" xfId="2" applyFont="1" applyFill="1" applyBorder="1"/>
    <xf numFmtId="0" fontId="8" fillId="0" borderId="10" xfId="2" applyFont="1" applyBorder="1"/>
    <xf numFmtId="0" fontId="8" fillId="0" borderId="9" xfId="2" applyFont="1" applyBorder="1" applyAlignment="1">
      <alignment horizontal="center" vertical="center" wrapText="1"/>
    </xf>
    <xf numFmtId="0" fontId="7" fillId="0" borderId="0" xfId="2" applyFont="1" applyBorder="1"/>
    <xf numFmtId="0" fontId="8" fillId="0" borderId="0" xfId="2" applyFont="1" applyBorder="1"/>
    <xf numFmtId="0" fontId="8" fillId="0" borderId="13" xfId="2" applyFont="1" applyBorder="1"/>
    <xf numFmtId="0" fontId="7" fillId="0" borderId="13" xfId="2" applyFont="1" applyBorder="1" applyAlignment="1">
      <alignment horizontal="right"/>
    </xf>
    <xf numFmtId="0" fontId="7" fillId="0" borderId="0" xfId="2" applyFont="1" applyBorder="1" applyAlignment="1">
      <alignment horizontal="right"/>
    </xf>
    <xf numFmtId="0" fontId="10" fillId="0" borderId="0" xfId="2" applyBorder="1"/>
    <xf numFmtId="0" fontId="34" fillId="0" borderId="0" xfId="2" applyFont="1" applyBorder="1" applyAlignment="1">
      <alignment vertical="center"/>
    </xf>
    <xf numFmtId="0" fontId="34" fillId="0" borderId="16" xfId="2" applyFont="1" applyBorder="1" applyAlignment="1">
      <alignment vertical="center"/>
    </xf>
    <xf numFmtId="1" fontId="8" fillId="0" borderId="17" xfId="2" applyNumberFormat="1" applyFont="1" applyBorder="1" applyAlignment="1">
      <alignment horizontal="right" vertical="center"/>
    </xf>
    <xf numFmtId="0" fontId="7" fillId="0" borderId="17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1" fontId="8" fillId="0" borderId="2" xfId="2" applyNumberFormat="1" applyFont="1" applyBorder="1" applyAlignment="1">
      <alignment horizontal="right" vertical="center"/>
    </xf>
    <xf numFmtId="0" fontId="7" fillId="0" borderId="1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1" fontId="8" fillId="0" borderId="8" xfId="2" applyNumberFormat="1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 textRotation="2"/>
    </xf>
    <xf numFmtId="0" fontId="7" fillId="0" borderId="10" xfId="2" applyFont="1" applyBorder="1" applyAlignment="1">
      <alignment horizontal="center" vertical="center" textRotation="2"/>
    </xf>
    <xf numFmtId="0" fontId="7" fillId="0" borderId="11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7" fillId="0" borderId="0" xfId="2" applyFont="1" applyBorder="1" applyAlignment="1">
      <alignment horizontal="right"/>
    </xf>
    <xf numFmtId="0" fontId="35" fillId="0" borderId="0" xfId="2" applyFont="1" applyBorder="1" applyAlignment="1"/>
    <xf numFmtId="0" fontId="2" fillId="0" borderId="0" xfId="2" applyFont="1" applyBorder="1" applyAlignment="1">
      <alignment wrapText="1"/>
    </xf>
    <xf numFmtId="0" fontId="8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1" fontId="8" fillId="2" borderId="11" xfId="2" applyNumberFormat="1" applyFont="1" applyFill="1" applyBorder="1" applyAlignment="1">
      <alignment horizontal="right" vertical="center"/>
    </xf>
    <xf numFmtId="0" fontId="8" fillId="0" borderId="10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1" fontId="8" fillId="2" borderId="2" xfId="2" applyNumberFormat="1" applyFont="1" applyFill="1" applyBorder="1" applyAlignment="1">
      <alignment horizontal="right" vertical="center"/>
    </xf>
    <xf numFmtId="0" fontId="8" fillId="0" borderId="12" xfId="2" applyFont="1" applyBorder="1" applyAlignment="1">
      <alignment horizontal="center" vertical="center"/>
    </xf>
    <xf numFmtId="1" fontId="8" fillId="0" borderId="5" xfId="2" applyNumberFormat="1" applyFont="1" applyBorder="1" applyAlignment="1">
      <alignment horizontal="right" vertical="center"/>
    </xf>
    <xf numFmtId="0" fontId="8" fillId="0" borderId="4" xfId="2" applyFont="1" applyBorder="1" applyAlignment="1">
      <alignment horizontal="center" vertical="center" textRotation="2"/>
    </xf>
    <xf numFmtId="1" fontId="8" fillId="0" borderId="2" xfId="2" applyNumberFormat="1" applyFont="1" applyBorder="1" applyAlignment="1">
      <alignment horizontal="right" vertical="center"/>
    </xf>
    <xf numFmtId="0" fontId="8" fillId="0" borderId="1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 textRotation="2"/>
    </xf>
    <xf numFmtId="1" fontId="8" fillId="0" borderId="11" xfId="2" applyNumberFormat="1" applyFont="1" applyBorder="1" applyAlignment="1">
      <alignment horizontal="right" vertical="center"/>
    </xf>
    <xf numFmtId="1" fontId="8" fillId="0" borderId="8" xfId="2" applyNumberFormat="1" applyFont="1" applyBorder="1" applyAlignment="1">
      <alignment horizontal="right" vertical="center"/>
    </xf>
    <xf numFmtId="0" fontId="8" fillId="0" borderId="8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8" fillId="0" borderId="1" xfId="2" applyFont="1" applyBorder="1" applyAlignment="1">
      <alignment horizontal="center" vertical="center" textRotation="2"/>
    </xf>
    <xf numFmtId="0" fontId="6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7" fillId="0" borderId="13" xfId="2" applyFont="1" applyBorder="1" applyAlignment="1">
      <alignment horizontal="right"/>
    </xf>
    <xf numFmtId="0" fontId="7" fillId="0" borderId="0" xfId="2" applyFont="1" applyBorder="1" applyAlignment="1"/>
    <xf numFmtId="0" fontId="2" fillId="0" borderId="0" xfId="2" applyFont="1" applyAlignment="1">
      <alignment vertical="center" wrapText="1"/>
    </xf>
    <xf numFmtId="0" fontId="2" fillId="0" borderId="0" xfId="2" applyFont="1" applyAlignment="1">
      <alignment horizontal="center" vertical="center" wrapText="1"/>
    </xf>
    <xf numFmtId="1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horizontal="right" vertical="center"/>
    </xf>
    <xf numFmtId="0" fontId="16" fillId="0" borderId="2" xfId="2" applyFont="1" applyBorder="1" applyAlignment="1">
      <alignment horizontal="right" vertical="center"/>
    </xf>
    <xf numFmtId="0" fontId="16" fillId="0" borderId="2" xfId="2" applyFont="1" applyBorder="1" applyAlignment="1">
      <alignment horizontal="right" vertical="center"/>
    </xf>
    <xf numFmtId="0" fontId="16" fillId="0" borderId="1" xfId="2" applyFont="1" applyBorder="1" applyAlignment="1">
      <alignment horizontal="right" vertical="center"/>
    </xf>
    <xf numFmtId="0" fontId="16" fillId="0" borderId="11" xfId="2" applyFont="1" applyBorder="1" applyAlignment="1">
      <alignment horizontal="right" vertical="center"/>
    </xf>
    <xf numFmtId="0" fontId="20" fillId="0" borderId="11" xfId="2" applyFont="1" applyBorder="1" applyAlignment="1">
      <alignment horizontal="right" vertical="center"/>
    </xf>
    <xf numFmtId="0" fontId="5" fillId="0" borderId="8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13" xfId="2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0" fontId="5" fillId="0" borderId="0" xfId="2" applyFont="1" applyBorder="1" applyAlignment="1">
      <alignment horizontal="left"/>
    </xf>
    <xf numFmtId="0" fontId="5" fillId="0" borderId="0" xfId="2" applyFont="1" applyAlignment="1">
      <alignment horizontal="right" vertical="center"/>
    </xf>
    <xf numFmtId="1" fontId="8" fillId="0" borderId="0" xfId="2" applyNumberFormat="1" applyFont="1" applyFill="1" applyBorder="1" applyAlignment="1">
      <alignment horizontal="right" vertical="center" wrapText="1" readingOrder="2"/>
    </xf>
    <xf numFmtId="1" fontId="16" fillId="2" borderId="11" xfId="2" applyNumberFormat="1" applyFont="1" applyFill="1" applyBorder="1" applyAlignment="1">
      <alignment horizontal="right" vertical="center"/>
    </xf>
    <xf numFmtId="0" fontId="16" fillId="0" borderId="11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1" fontId="16" fillId="2" borderId="2" xfId="2" applyNumberFormat="1" applyFont="1" applyFill="1" applyBorder="1" applyAlignment="1">
      <alignment horizontal="right" vertical="center"/>
    </xf>
    <xf numFmtId="0" fontId="16" fillId="0" borderId="1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 wrapText="1"/>
    </xf>
    <xf numFmtId="1" fontId="16" fillId="2" borderId="5" xfId="2" applyNumberFormat="1" applyFont="1" applyFill="1" applyBorder="1" applyAlignment="1">
      <alignment horizontal="right" vertical="center"/>
    </xf>
    <xf numFmtId="0" fontId="16" fillId="0" borderId="2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 wrapText="1"/>
    </xf>
    <xf numFmtId="0" fontId="16" fillId="0" borderId="12" xfId="2" applyFont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right"/>
    </xf>
    <xf numFmtId="0" fontId="16" fillId="0" borderId="3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 wrapText="1"/>
    </xf>
    <xf numFmtId="0" fontId="16" fillId="0" borderId="12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right" vertical="center"/>
    </xf>
    <xf numFmtId="0" fontId="16" fillId="2" borderId="12" xfId="2" applyFont="1" applyFill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0" borderId="11" xfId="2" applyFont="1" applyBorder="1" applyAlignment="1">
      <alignment horizontal="right"/>
    </xf>
    <xf numFmtId="0" fontId="16" fillId="0" borderId="15" xfId="2" applyFont="1" applyBorder="1" applyAlignment="1">
      <alignment horizontal="center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5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20" fillId="0" borderId="0" xfId="2" applyFont="1" applyBorder="1" applyAlignment="1"/>
    <xf numFmtId="0" fontId="6" fillId="0" borderId="0" xfId="2" applyFont="1" applyAlignment="1">
      <alignment horizontal="right" vertical="center"/>
    </xf>
    <xf numFmtId="0" fontId="3" fillId="0" borderId="0" xfId="2" applyFont="1" applyAlignment="1"/>
    <xf numFmtId="0" fontId="36" fillId="0" borderId="0" xfId="2" applyFont="1" applyAlignment="1"/>
    <xf numFmtId="0" fontId="36" fillId="0" borderId="0" xfId="2" applyFont="1" applyAlignment="1">
      <alignment horizontal="center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right" vertical="center" readingOrder="2"/>
    </xf>
    <xf numFmtId="0" fontId="5" fillId="0" borderId="2" xfId="2" applyFont="1" applyBorder="1" applyAlignment="1">
      <alignment horizontal="right" vertical="center"/>
    </xf>
    <xf numFmtId="0" fontId="5" fillId="0" borderId="11" xfId="2" applyFont="1" applyBorder="1" applyAlignment="1">
      <alignment horizontal="center" vertical="center"/>
    </xf>
    <xf numFmtId="1" fontId="5" fillId="2" borderId="11" xfId="2" applyNumberFormat="1" applyFont="1" applyFill="1" applyBorder="1" applyAlignment="1">
      <alignment horizontal="right" vertical="center"/>
    </xf>
    <xf numFmtId="0" fontId="5" fillId="2" borderId="11" xfId="2" applyFont="1" applyFill="1" applyBorder="1" applyAlignment="1">
      <alignment horizontal="right" vertical="center"/>
    </xf>
    <xf numFmtId="0" fontId="5" fillId="0" borderId="5" xfId="2" applyFont="1" applyBorder="1" applyAlignment="1">
      <alignment horizontal="center" vertical="center"/>
    </xf>
    <xf numFmtId="0" fontId="5" fillId="0" borderId="0" xfId="4" applyFont="1" applyBorder="1" applyAlignment="1">
      <alignment horizontal="left"/>
    </xf>
    <xf numFmtId="0" fontId="5" fillId="0" borderId="13" xfId="2" applyFont="1" applyBorder="1" applyAlignment="1"/>
    <xf numFmtId="0" fontId="5" fillId="0" borderId="0" xfId="2" applyFont="1" applyBorder="1" applyAlignment="1"/>
    <xf numFmtId="0" fontId="5" fillId="0" borderId="0" xfId="2" applyFont="1" applyBorder="1" applyAlignment="1">
      <alignment horizontal="center"/>
    </xf>
    <xf numFmtId="0" fontId="6" fillId="0" borderId="0" xfId="4" applyFont="1" applyAlignment="1">
      <alignment horizontal="center"/>
    </xf>
    <xf numFmtId="0" fontId="6" fillId="0" borderId="0" xfId="2" applyFont="1" applyBorder="1" applyAlignment="1">
      <alignment horizontal="center"/>
    </xf>
    <xf numFmtId="0" fontId="25" fillId="0" borderId="0" xfId="2" applyFont="1" applyAlignment="1"/>
    <xf numFmtId="0" fontId="24" fillId="0" borderId="0" xfId="2" applyFont="1" applyAlignment="1">
      <alignment horizontal="center"/>
    </xf>
    <xf numFmtId="0" fontId="8" fillId="0" borderId="0" xfId="4" applyFont="1" applyAlignment="1">
      <alignment readingOrder="2"/>
    </xf>
    <xf numFmtId="0" fontId="16" fillId="0" borderId="0" xfId="4" applyFont="1" applyAlignment="1">
      <alignment horizontal="left" readingOrder="2"/>
    </xf>
    <xf numFmtId="0" fontId="2" fillId="0" borderId="0" xfId="2" applyFont="1" applyBorder="1" applyAlignment="1">
      <alignment horizontal="center" vertical="center" textRotation="2"/>
    </xf>
    <xf numFmtId="1" fontId="31" fillId="0" borderId="11" xfId="2" applyNumberFormat="1" applyFont="1" applyFill="1" applyBorder="1" applyAlignment="1">
      <alignment horizontal="right" vertical="center"/>
    </xf>
    <xf numFmtId="0" fontId="12" fillId="0" borderId="0" xfId="2" applyFont="1" applyBorder="1"/>
    <xf numFmtId="1" fontId="31" fillId="0" borderId="2" xfId="2" applyNumberFormat="1" applyFont="1" applyBorder="1" applyAlignment="1">
      <alignment horizontal="right" vertical="center"/>
    </xf>
    <xf numFmtId="0" fontId="31" fillId="0" borderId="1" xfId="2" applyFont="1" applyBorder="1" applyAlignment="1">
      <alignment horizontal="center" vertical="center"/>
    </xf>
    <xf numFmtId="0" fontId="31" fillId="0" borderId="2" xfId="2" applyFont="1" applyBorder="1" applyAlignment="1">
      <alignment horizontal="center" vertical="center" wrapText="1"/>
    </xf>
    <xf numFmtId="0" fontId="31" fillId="0" borderId="1" xfId="2" applyFont="1" applyBorder="1" applyAlignment="1">
      <alignment horizontal="center" vertical="center" textRotation="2"/>
    </xf>
    <xf numFmtId="1" fontId="31" fillId="0" borderId="8" xfId="2" applyNumberFormat="1" applyFont="1" applyBorder="1" applyAlignment="1">
      <alignment horizontal="right" vertical="center"/>
    </xf>
    <xf numFmtId="0" fontId="31" fillId="0" borderId="7" xfId="2" applyFont="1" applyBorder="1" applyAlignment="1">
      <alignment horizontal="center" vertical="center" wrapText="1"/>
    </xf>
    <xf numFmtId="0" fontId="31" fillId="0" borderId="9" xfId="2" applyFont="1" applyBorder="1" applyAlignment="1">
      <alignment horizontal="center" vertical="center" wrapText="1"/>
    </xf>
    <xf numFmtId="1" fontId="31" fillId="0" borderId="2" xfId="2" applyNumberFormat="1" applyFont="1" applyBorder="1" applyAlignment="1">
      <alignment horizontal="right" vertical="center"/>
    </xf>
    <xf numFmtId="0" fontId="31" fillId="0" borderId="1" xfId="2" applyFont="1" applyBorder="1" applyAlignment="1">
      <alignment horizontal="center" vertical="center" wrapText="1"/>
    </xf>
    <xf numFmtId="0" fontId="31" fillId="0" borderId="3" xfId="2" applyFont="1" applyBorder="1" applyAlignment="1">
      <alignment horizontal="center" vertical="center" wrapText="1"/>
    </xf>
    <xf numFmtId="0" fontId="31" fillId="0" borderId="11" xfId="2" applyFont="1" applyBorder="1" applyAlignment="1">
      <alignment horizontal="center" vertical="center" wrapText="1"/>
    </xf>
    <xf numFmtId="0" fontId="31" fillId="0" borderId="10" xfId="2" applyFont="1" applyBorder="1" applyAlignment="1">
      <alignment horizontal="center" vertical="center" textRotation="2"/>
    </xf>
    <xf numFmtId="1" fontId="31" fillId="0" borderId="11" xfId="2" applyNumberFormat="1" applyFont="1" applyBorder="1" applyAlignment="1">
      <alignment horizontal="right" vertical="center"/>
    </xf>
    <xf numFmtId="0" fontId="31" fillId="0" borderId="12" xfId="2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31" fillId="0" borderId="11" xfId="2" applyFont="1" applyBorder="1" applyAlignment="1">
      <alignment horizontal="center" vertical="center"/>
    </xf>
    <xf numFmtId="0" fontId="31" fillId="0" borderId="11" xfId="2" applyFont="1" applyBorder="1" applyAlignment="1">
      <alignment horizontal="center" vertical="center"/>
    </xf>
    <xf numFmtId="0" fontId="10" fillId="0" borderId="0" xfId="2" applyAlignment="1">
      <alignment textRotation="180"/>
    </xf>
    <xf numFmtId="0" fontId="10" fillId="0" borderId="0" xfId="2" applyAlignment="1">
      <alignment textRotation="1"/>
    </xf>
    <xf numFmtId="1" fontId="31" fillId="2" borderId="11" xfId="2" applyNumberFormat="1" applyFont="1" applyFill="1" applyBorder="1" applyAlignment="1">
      <alignment horizontal="right" vertical="center"/>
    </xf>
    <xf numFmtId="0" fontId="31" fillId="0" borderId="8" xfId="2" applyFont="1" applyBorder="1" applyAlignment="1">
      <alignment horizontal="center" vertical="center"/>
    </xf>
    <xf numFmtId="0" fontId="31" fillId="0" borderId="7" xfId="2" applyFont="1" applyBorder="1" applyAlignment="1">
      <alignment horizontal="center" vertical="center"/>
    </xf>
    <xf numFmtId="0" fontId="31" fillId="0" borderId="5" xfId="2" applyFont="1" applyBorder="1" applyAlignment="1">
      <alignment horizontal="center" vertical="center"/>
    </xf>
    <xf numFmtId="0" fontId="31" fillId="0" borderId="4" xfId="2" applyFont="1" applyBorder="1" applyAlignment="1">
      <alignment horizontal="center" vertical="center"/>
    </xf>
    <xf numFmtId="0" fontId="31" fillId="0" borderId="0" xfId="2" applyFont="1" applyBorder="1" applyAlignment="1">
      <alignment horizontal="center" vertical="center"/>
    </xf>
    <xf numFmtId="0" fontId="31" fillId="0" borderId="2" xfId="2" applyFont="1" applyBorder="1" applyAlignment="1">
      <alignment horizontal="center" vertical="center"/>
    </xf>
    <xf numFmtId="0" fontId="16" fillId="0" borderId="0" xfId="2" applyFont="1" applyBorder="1" applyAlignment="1">
      <alignment horizontal="left"/>
    </xf>
    <xf numFmtId="0" fontId="16" fillId="0" borderId="0" xfId="4" applyFont="1" applyAlignment="1">
      <alignment horizontal="center"/>
    </xf>
    <xf numFmtId="0" fontId="6" fillId="0" borderId="0" xfId="4" applyFont="1" applyAlignment="1"/>
    <xf numFmtId="0" fontId="6" fillId="0" borderId="0" xfId="2" applyFont="1" applyBorder="1" applyAlignment="1">
      <alignment horizontal="right"/>
    </xf>
    <xf numFmtId="0" fontId="23" fillId="0" borderId="0" xfId="2" applyFont="1" applyAlignment="1">
      <alignment horizontal="center"/>
    </xf>
    <xf numFmtId="0" fontId="38" fillId="0" borderId="0" xfId="2" applyFont="1"/>
    <xf numFmtId="1" fontId="26" fillId="0" borderId="0" xfId="2" applyNumberFormat="1" applyFont="1" applyBorder="1" applyAlignment="1">
      <alignment horizontal="center" vertical="center"/>
    </xf>
    <xf numFmtId="0" fontId="26" fillId="0" borderId="0" xfId="2" applyFont="1" applyBorder="1" applyAlignment="1">
      <alignment horizontal="center" vertical="center"/>
    </xf>
    <xf numFmtId="0" fontId="39" fillId="0" borderId="0" xfId="2" applyFont="1"/>
    <xf numFmtId="1" fontId="8" fillId="2" borderId="17" xfId="2" applyNumberFormat="1" applyFont="1" applyFill="1" applyBorder="1" applyAlignment="1">
      <alignment horizontal="right" vertical="center"/>
    </xf>
    <xf numFmtId="0" fontId="8" fillId="0" borderId="17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1" fontId="8" fillId="0" borderId="2" xfId="2" applyNumberFormat="1" applyFont="1" applyBorder="1" applyAlignment="1">
      <alignment horizontal="right"/>
    </xf>
    <xf numFmtId="1" fontId="8" fillId="0" borderId="11" xfId="2" applyNumberFormat="1" applyFont="1" applyBorder="1" applyAlignment="1">
      <alignment horizontal="right"/>
    </xf>
    <xf numFmtId="1" fontId="8" fillId="2" borderId="12" xfId="2" applyNumberFormat="1" applyFont="1" applyFill="1" applyBorder="1" applyAlignment="1">
      <alignment horizontal="right" vertical="center"/>
    </xf>
    <xf numFmtId="1" fontId="8" fillId="0" borderId="19" xfId="2" applyNumberFormat="1" applyFont="1" applyBorder="1" applyAlignment="1">
      <alignment horizontal="right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 wrapText="1"/>
    </xf>
    <xf numFmtId="1" fontId="8" fillId="2" borderId="11" xfId="2" applyNumberFormat="1" applyFont="1" applyFill="1" applyBorder="1" applyAlignment="1">
      <alignment horizontal="right"/>
    </xf>
    <xf numFmtId="0" fontId="8" fillId="0" borderId="11" xfId="2" applyFont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0" fillId="0" borderId="6" xfId="2" applyBorder="1"/>
    <xf numFmtId="0" fontId="5" fillId="0" borderId="0" xfId="2" applyFont="1" applyFill="1" applyBorder="1" applyAlignment="1">
      <alignment horizontal="left"/>
    </xf>
    <xf numFmtId="0" fontId="4" fillId="0" borderId="0" xfId="2" applyFont="1" applyBorder="1" applyAlignment="1">
      <alignment horizontal="center"/>
    </xf>
    <xf numFmtId="0" fontId="17" fillId="0" borderId="0" xfId="2" applyFont="1" applyAlignment="1">
      <alignment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215320</xdr:colOff>
      <xdr:row>23</xdr:row>
      <xdr:rowOff>133350</xdr:rowOff>
    </xdr:from>
    <xdr:ext cx="184730" cy="264560"/>
    <xdr:sp macro="" textlink="">
      <xdr:nvSpPr>
        <xdr:cNvPr id="2" name="مربع نص 1"/>
        <xdr:cNvSpPr txBox="1"/>
      </xdr:nvSpPr>
      <xdr:spPr>
        <a:xfrm>
          <a:off x="9983628750" y="3857625"/>
          <a:ext cx="1847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1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12</xdr:row>
      <xdr:rowOff>0</xdr:rowOff>
    </xdr:from>
    <xdr:to>
      <xdr:col>5</xdr:col>
      <xdr:colOff>885824</xdr:colOff>
      <xdr:row>13</xdr:row>
      <xdr:rowOff>0</xdr:rowOff>
    </xdr:to>
    <xdr:sp macro="" textlink="">
      <xdr:nvSpPr>
        <xdr:cNvPr id="2" name="TextBox 1"/>
        <xdr:cNvSpPr txBox="1"/>
      </xdr:nvSpPr>
      <xdr:spPr>
        <a:xfrm>
          <a:off x="9984028801" y="1943100"/>
          <a:ext cx="571499" cy="161925"/>
        </a:xfrm>
        <a:prstGeom prst="rect">
          <a:avLst/>
        </a:prstGeom>
      </xdr:spPr>
      <xdr:txBody>
        <a:bodyPr wrap="square" rtlCol="0">
          <a:noAutofit/>
        </a:bodyPr>
        <a:lstStyle/>
        <a:p>
          <a:pPr marL="0" marR="0" algn="ctr" rtl="1">
            <a:spcBef>
              <a:spcPts val="0"/>
            </a:spcBef>
            <a:spcAft>
              <a:spcPts val="0"/>
            </a:spcAft>
          </a:pPr>
          <a:r>
            <a:rPr lang="ar-IQ" sz="1000" b="1">
              <a:effectLst/>
              <a:latin typeface="Times New Roman"/>
              <a:ea typeface="Times New Roman"/>
              <a:cs typeface="+mn-cs"/>
            </a:rPr>
            <a:t>  </a:t>
          </a:r>
          <a:endParaRPr lang="en-US" sz="1200" b="1">
            <a:effectLst/>
            <a:latin typeface="Times New Roman"/>
            <a:ea typeface="Times New Roman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rightToLeft="1" tabSelected="1" workbookViewId="0">
      <selection activeCell="A2" sqref="A2:G2"/>
    </sheetView>
  </sheetViews>
  <sheetFormatPr defaultRowHeight="12.75"/>
  <cols>
    <col min="1" max="1" width="1.85546875" style="35" customWidth="1"/>
    <col min="2" max="2" width="16.140625" style="35" customWidth="1"/>
    <col min="3" max="3" width="16" style="35" customWidth="1"/>
    <col min="4" max="4" width="10.42578125" style="35" customWidth="1"/>
    <col min="5" max="5" width="16.7109375" style="35" customWidth="1"/>
    <col min="6" max="6" width="21.7109375" style="35" customWidth="1"/>
    <col min="7" max="7" width="13.85546875" style="35" customWidth="1"/>
    <col min="8" max="8" width="11.28515625" style="35" customWidth="1"/>
    <col min="9" max="9" width="19.85546875" style="35" customWidth="1"/>
    <col min="10" max="10" width="12" style="35" customWidth="1"/>
    <col min="11" max="11" width="23.42578125" style="35" customWidth="1"/>
    <col min="12" max="16384" width="9.140625" style="35"/>
  </cols>
  <sheetData>
    <row r="2" spans="1:10" ht="18.75" customHeight="1">
      <c r="A2" s="109" t="s">
        <v>258</v>
      </c>
      <c r="B2" s="109"/>
      <c r="C2" s="109"/>
      <c r="D2" s="109"/>
      <c r="E2" s="109"/>
      <c r="F2" s="109"/>
      <c r="G2" s="109"/>
      <c r="H2" s="583"/>
      <c r="I2" s="583"/>
      <c r="J2" s="583"/>
    </row>
    <row r="3" spans="1:10" ht="18.75">
      <c r="B3" s="434" t="s">
        <v>257</v>
      </c>
      <c r="C3" s="434"/>
      <c r="D3" s="582"/>
      <c r="E3" s="582"/>
      <c r="F3" s="582"/>
      <c r="G3" s="411"/>
      <c r="H3" s="411"/>
      <c r="I3" s="411"/>
      <c r="J3" s="411"/>
    </row>
    <row r="4" spans="1:10" ht="15">
      <c r="B4" s="135" t="s">
        <v>256</v>
      </c>
      <c r="C4" s="135"/>
      <c r="D4" s="135"/>
      <c r="E4" s="131"/>
      <c r="F4" s="131"/>
      <c r="G4" s="581"/>
      <c r="H4" s="581"/>
      <c r="I4" s="581"/>
      <c r="J4" s="581"/>
    </row>
    <row r="5" spans="1:10" ht="19.5" customHeight="1">
      <c r="B5" s="432" t="s">
        <v>122</v>
      </c>
      <c r="C5" s="432"/>
      <c r="D5" s="432"/>
      <c r="E5" s="207"/>
      <c r="F5" s="201" t="s">
        <v>255</v>
      </c>
      <c r="G5" s="580"/>
      <c r="H5" s="416"/>
      <c r="I5" s="416"/>
      <c r="J5" s="416"/>
    </row>
    <row r="6" spans="1:10" ht="19.5" customHeight="1">
      <c r="B6" s="429"/>
      <c r="C6" s="429"/>
      <c r="D6" s="429"/>
      <c r="E6" s="202"/>
      <c r="F6" s="579" t="s">
        <v>27</v>
      </c>
    </row>
    <row r="7" spans="1:10" ht="19.5" customHeight="1">
      <c r="B7" s="578"/>
      <c r="C7" s="578"/>
      <c r="D7" s="578"/>
      <c r="E7" s="199"/>
      <c r="F7" s="197"/>
    </row>
    <row r="8" spans="1:10" s="565" customFormat="1" ht="16.5" customHeight="1">
      <c r="B8" s="453" t="s">
        <v>181</v>
      </c>
      <c r="C8" s="58" t="s">
        <v>245</v>
      </c>
      <c r="D8" s="447" t="s">
        <v>207</v>
      </c>
      <c r="E8" s="447"/>
      <c r="F8" s="575">
        <v>56353</v>
      </c>
      <c r="H8" s="35"/>
    </row>
    <row r="9" spans="1:10" s="565" customFormat="1" ht="16.5" customHeight="1">
      <c r="B9" s="445"/>
      <c r="C9" s="46"/>
      <c r="D9" s="447" t="s">
        <v>206</v>
      </c>
      <c r="E9" s="447"/>
      <c r="F9" s="575">
        <v>42105502</v>
      </c>
      <c r="H9" s="35"/>
    </row>
    <row r="10" spans="1:10" s="565" customFormat="1" ht="16.5" customHeight="1">
      <c r="B10" s="445"/>
      <c r="C10" s="58" t="s">
        <v>243</v>
      </c>
      <c r="D10" s="447" t="s">
        <v>254</v>
      </c>
      <c r="E10" s="447"/>
      <c r="F10" s="570">
        <v>1656</v>
      </c>
      <c r="H10" s="35"/>
    </row>
    <row r="11" spans="1:10" s="565" customFormat="1" ht="16.5" customHeight="1">
      <c r="B11" s="445"/>
      <c r="C11" s="46"/>
      <c r="D11" s="447" t="s">
        <v>206</v>
      </c>
      <c r="E11" s="447"/>
      <c r="F11" s="570">
        <v>119193209</v>
      </c>
      <c r="H11" s="35"/>
    </row>
    <row r="12" spans="1:10" s="565" customFormat="1" ht="16.5" customHeight="1">
      <c r="B12" s="445"/>
      <c r="C12" s="447" t="s">
        <v>253</v>
      </c>
      <c r="D12" s="577" t="s">
        <v>207</v>
      </c>
      <c r="E12" s="576" t="s">
        <v>190</v>
      </c>
      <c r="F12" s="570">
        <v>13458</v>
      </c>
      <c r="H12" s="35"/>
    </row>
    <row r="13" spans="1:10" s="565" customFormat="1" ht="16.5" customHeight="1">
      <c r="B13" s="445"/>
      <c r="C13" s="447"/>
      <c r="D13" s="577"/>
      <c r="E13" s="576" t="s">
        <v>189</v>
      </c>
      <c r="F13" s="570">
        <v>40</v>
      </c>
    </row>
    <row r="14" spans="1:10" s="565" customFormat="1" ht="16.5" customHeight="1">
      <c r="B14" s="445"/>
      <c r="C14" s="447"/>
      <c r="D14" s="577"/>
      <c r="E14" s="576" t="s">
        <v>7</v>
      </c>
      <c r="F14" s="575">
        <f>F12+F13</f>
        <v>13498</v>
      </c>
    </row>
    <row r="15" spans="1:10" s="565" customFormat="1" ht="16.5" customHeight="1">
      <c r="B15" s="445"/>
      <c r="C15" s="447"/>
      <c r="D15" s="577" t="s">
        <v>9</v>
      </c>
      <c r="E15" s="576" t="s">
        <v>190</v>
      </c>
      <c r="F15" s="570">
        <v>8377900</v>
      </c>
    </row>
    <row r="16" spans="1:10" s="565" customFormat="1" ht="16.5" customHeight="1">
      <c r="B16" s="445"/>
      <c r="C16" s="447"/>
      <c r="D16" s="577"/>
      <c r="E16" s="576" t="s">
        <v>189</v>
      </c>
      <c r="F16" s="570">
        <v>14390</v>
      </c>
    </row>
    <row r="17" spans="2:8" s="565" customFormat="1" ht="16.5" customHeight="1">
      <c r="B17" s="445"/>
      <c r="C17" s="447"/>
      <c r="D17" s="577"/>
      <c r="E17" s="576" t="s">
        <v>7</v>
      </c>
      <c r="F17" s="575">
        <f>F15+F16</f>
        <v>8392290</v>
      </c>
    </row>
    <row r="18" spans="2:8" s="565" customFormat="1" ht="16.5" customHeight="1">
      <c r="B18" s="445"/>
      <c r="C18" s="58" t="s">
        <v>252</v>
      </c>
      <c r="D18" s="447" t="s">
        <v>251</v>
      </c>
      <c r="E18" s="447"/>
      <c r="F18" s="570">
        <v>1072323</v>
      </c>
    </row>
    <row r="19" spans="2:8" s="565" customFormat="1" ht="16.5" customHeight="1">
      <c r="B19" s="445"/>
      <c r="C19" s="52"/>
      <c r="D19" s="447" t="s">
        <v>250</v>
      </c>
      <c r="E19" s="447"/>
      <c r="F19" s="570">
        <v>1699514</v>
      </c>
    </row>
    <row r="20" spans="2:8" s="565" customFormat="1" ht="17.25" customHeight="1">
      <c r="B20" s="445"/>
      <c r="C20" s="52"/>
      <c r="D20" s="447" t="s">
        <v>172</v>
      </c>
      <c r="E20" s="447"/>
      <c r="F20" s="570">
        <v>12771038</v>
      </c>
    </row>
    <row r="21" spans="2:8" s="565" customFormat="1" ht="22.5" customHeight="1">
      <c r="B21" s="445"/>
      <c r="C21" s="52"/>
      <c r="D21" s="66" t="s">
        <v>171</v>
      </c>
      <c r="E21" s="347"/>
      <c r="F21" s="446">
        <v>11280718</v>
      </c>
    </row>
    <row r="22" spans="2:8" s="565" customFormat="1" ht="15" customHeight="1">
      <c r="B22" s="445"/>
      <c r="C22" s="52"/>
      <c r="D22" s="410"/>
      <c r="E22" s="574"/>
      <c r="F22" s="450"/>
    </row>
    <row r="23" spans="2:8" s="565" customFormat="1" ht="16.5" customHeight="1">
      <c r="B23" s="445"/>
      <c r="C23" s="52"/>
      <c r="D23" s="64" t="s">
        <v>170</v>
      </c>
      <c r="E23" s="63"/>
      <c r="F23" s="446">
        <v>3377099</v>
      </c>
    </row>
    <row r="24" spans="2:8" s="565" customFormat="1" ht="10.5" customHeight="1" thickBot="1">
      <c r="B24" s="445"/>
      <c r="C24" s="52"/>
      <c r="D24" s="573"/>
      <c r="E24" s="57"/>
      <c r="F24" s="572"/>
    </row>
    <row r="25" spans="2:8" s="565" customFormat="1" ht="21" customHeight="1" thickBot="1">
      <c r="B25" s="568" t="s">
        <v>169</v>
      </c>
      <c r="C25" s="567"/>
      <c r="D25" s="567"/>
      <c r="E25" s="567"/>
      <c r="F25" s="566">
        <f>F9+F11+F17+F18+F19+F20+F21+F23</f>
        <v>199891693</v>
      </c>
    </row>
    <row r="26" spans="2:8" s="565" customFormat="1" ht="16.5" customHeight="1">
      <c r="B26" s="51" t="s">
        <v>232</v>
      </c>
      <c r="C26" s="47"/>
      <c r="D26" s="47"/>
      <c r="E26" s="47"/>
      <c r="F26" s="571">
        <v>6280</v>
      </c>
    </row>
    <row r="27" spans="2:8" s="565" customFormat="1" ht="16.5" customHeight="1">
      <c r="B27" s="63" t="s">
        <v>15</v>
      </c>
      <c r="C27" s="58" t="s">
        <v>231</v>
      </c>
      <c r="D27" s="447" t="s">
        <v>207</v>
      </c>
      <c r="E27" s="447"/>
      <c r="F27" s="439">
        <v>50073</v>
      </c>
    </row>
    <row r="28" spans="2:8" s="565" customFormat="1" ht="16.5" customHeight="1">
      <c r="B28" s="57"/>
      <c r="C28" s="46"/>
      <c r="D28" s="443" t="s">
        <v>206</v>
      </c>
      <c r="E28" s="440"/>
      <c r="F28" s="570">
        <v>248764242</v>
      </c>
    </row>
    <row r="29" spans="2:8" s="565" customFormat="1" ht="16.5" customHeight="1">
      <c r="B29" s="57"/>
      <c r="C29" s="447" t="s">
        <v>167</v>
      </c>
      <c r="D29" s="447"/>
      <c r="E29" s="447"/>
      <c r="F29" s="570">
        <v>2237498</v>
      </c>
    </row>
    <row r="30" spans="2:8" s="565" customFormat="1" ht="16.5" customHeight="1" thickBot="1">
      <c r="B30" s="57"/>
      <c r="C30" s="59" t="s">
        <v>249</v>
      </c>
      <c r="D30" s="59"/>
      <c r="E30" s="59"/>
      <c r="F30" s="569">
        <v>39690</v>
      </c>
    </row>
    <row r="31" spans="2:8" s="565" customFormat="1" ht="21" customHeight="1" thickBot="1">
      <c r="B31" s="568" t="s">
        <v>165</v>
      </c>
      <c r="C31" s="567"/>
      <c r="D31" s="567"/>
      <c r="E31" s="567"/>
      <c r="F31" s="566">
        <f>F28+F29+F30</f>
        <v>251041430</v>
      </c>
    </row>
    <row r="32" spans="2:8" ht="12.95" customHeight="1">
      <c r="B32" s="564"/>
      <c r="C32" s="564"/>
      <c r="D32" s="564"/>
      <c r="E32" s="564"/>
      <c r="F32" s="563"/>
      <c r="G32" s="562"/>
      <c r="H32" s="562"/>
    </row>
    <row r="33" spans="6:9">
      <c r="F33" s="36"/>
    </row>
    <row r="34" spans="6:9">
      <c r="F34" s="36"/>
      <c r="I34" s="36"/>
    </row>
  </sheetData>
  <mergeCells count="32">
    <mergeCell ref="C29:E29"/>
    <mergeCell ref="C30:E30"/>
    <mergeCell ref="B31:E31"/>
    <mergeCell ref="B26:E26"/>
    <mergeCell ref="B27:B30"/>
    <mergeCell ref="C27:C28"/>
    <mergeCell ref="D27:E27"/>
    <mergeCell ref="D28:E28"/>
    <mergeCell ref="F23:F24"/>
    <mergeCell ref="B25:E25"/>
    <mergeCell ref="C18:C24"/>
    <mergeCell ref="D18:E18"/>
    <mergeCell ref="D19:E19"/>
    <mergeCell ref="D20:E20"/>
    <mergeCell ref="D21:E22"/>
    <mergeCell ref="F21:F22"/>
    <mergeCell ref="C12:C17"/>
    <mergeCell ref="D12:D14"/>
    <mergeCell ref="D15:D17"/>
    <mergeCell ref="B8:B24"/>
    <mergeCell ref="C8:C9"/>
    <mergeCell ref="D8:E8"/>
    <mergeCell ref="D9:E9"/>
    <mergeCell ref="C10:C11"/>
    <mergeCell ref="D10:E10"/>
    <mergeCell ref="D23:E24"/>
    <mergeCell ref="B3:C3"/>
    <mergeCell ref="B4:D4"/>
    <mergeCell ref="G4:J4"/>
    <mergeCell ref="B5:E7"/>
    <mergeCell ref="A2:G2"/>
    <mergeCell ref="D11:E11"/>
  </mergeCells>
  <printOptions horizontalCentered="1"/>
  <pageMargins left="0" right="0" top="0" bottom="0" header="1" footer="0.31496062992126"/>
  <pageSetup orientation="landscape" r:id="rId1"/>
  <headerFooter>
    <oddFooter xml:space="preserve">&amp;C15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rightToLeft="1" zoomScale="106" zoomScaleNormal="106" workbookViewId="0">
      <selection activeCell="C13" sqref="C13"/>
    </sheetView>
  </sheetViews>
  <sheetFormatPr defaultRowHeight="12.75"/>
  <cols>
    <col min="1" max="1" width="7.140625" style="35" customWidth="1"/>
    <col min="2" max="2" width="8.5703125" style="35" customWidth="1"/>
    <col min="3" max="3" width="18.140625" style="35" customWidth="1"/>
    <col min="4" max="4" width="15" style="35" customWidth="1"/>
    <col min="5" max="5" width="10.28515625" style="35" customWidth="1"/>
    <col min="6" max="6" width="1.42578125" style="35" hidden="1" customWidth="1"/>
    <col min="7" max="7" width="3.140625" style="35" customWidth="1"/>
    <col min="8" max="8" width="5.140625" style="35" customWidth="1"/>
    <col min="9" max="9" width="8.85546875" style="35" customWidth="1"/>
    <col min="10" max="10" width="9.140625" style="35"/>
    <col min="11" max="11" width="5.7109375" style="35" customWidth="1"/>
    <col min="12" max="12" width="10.7109375" style="35" customWidth="1"/>
    <col min="13" max="16384" width="9.140625" style="35"/>
  </cols>
  <sheetData>
    <row r="2" spans="1:14" s="375" customFormat="1" ht="34.5" customHeight="1">
      <c r="A2" s="228" t="s">
        <v>146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376"/>
    </row>
    <row r="3" spans="1:14" ht="36" customHeight="1">
      <c r="A3" s="350" t="s">
        <v>145</v>
      </c>
      <c r="B3" s="350"/>
      <c r="C3" s="349"/>
      <c r="D3" s="349"/>
      <c r="E3" s="349"/>
      <c r="F3" s="349"/>
      <c r="G3" s="349"/>
      <c r="H3" s="349"/>
      <c r="I3" s="349"/>
      <c r="J3" s="349"/>
      <c r="K3" s="153"/>
      <c r="L3" s="374"/>
    </row>
    <row r="4" spans="1:14" ht="16.5" customHeight="1">
      <c r="A4" s="369" t="s">
        <v>122</v>
      </c>
      <c r="B4" s="369"/>
      <c r="C4" s="368"/>
      <c r="D4" s="373" t="s">
        <v>27</v>
      </c>
      <c r="E4" s="372"/>
      <c r="F4" s="371"/>
      <c r="G4" s="370"/>
    </row>
    <row r="5" spans="1:14" ht="18.75" customHeight="1">
      <c r="A5" s="369"/>
      <c r="B5" s="369"/>
      <c r="C5" s="368"/>
      <c r="D5" s="367" t="s">
        <v>144</v>
      </c>
      <c r="E5" s="366"/>
      <c r="F5" s="365"/>
      <c r="G5" s="364"/>
      <c r="H5" s="361"/>
      <c r="I5" s="361"/>
      <c r="J5" s="361"/>
      <c r="K5" s="361"/>
    </row>
    <row r="6" spans="1:14" ht="12.75" customHeight="1">
      <c r="A6" s="363" t="s">
        <v>143</v>
      </c>
      <c r="B6" s="363"/>
      <c r="C6" s="362"/>
      <c r="D6" s="167">
        <v>2</v>
      </c>
      <c r="E6" s="358"/>
      <c r="F6" s="357"/>
      <c r="G6" s="119"/>
      <c r="H6" s="361"/>
      <c r="I6" s="361"/>
      <c r="J6" s="361"/>
      <c r="K6" s="361"/>
    </row>
    <row r="7" spans="1:14" ht="25.5" customHeight="1">
      <c r="A7" s="360" t="s">
        <v>142</v>
      </c>
      <c r="B7" s="360"/>
      <c r="C7" s="359"/>
      <c r="D7" s="167">
        <v>8692</v>
      </c>
      <c r="E7" s="358"/>
      <c r="F7" s="357"/>
      <c r="G7" s="119"/>
      <c r="H7" s="355"/>
      <c r="I7" s="355"/>
      <c r="J7" s="355"/>
      <c r="K7" s="361"/>
    </row>
    <row r="8" spans="1:14" ht="25.5" customHeight="1">
      <c r="A8" s="360" t="s">
        <v>141</v>
      </c>
      <c r="B8" s="360"/>
      <c r="C8" s="359"/>
      <c r="D8" s="167">
        <v>1792</v>
      </c>
      <c r="E8" s="358"/>
      <c r="F8" s="357"/>
      <c r="G8" s="119"/>
      <c r="H8" s="355"/>
      <c r="I8" s="355"/>
      <c r="J8" s="355"/>
      <c r="K8" s="361"/>
    </row>
    <row r="9" spans="1:14" ht="30" customHeight="1">
      <c r="A9" s="360" t="s">
        <v>140</v>
      </c>
      <c r="B9" s="360"/>
      <c r="C9" s="359"/>
      <c r="D9" s="167">
        <v>832</v>
      </c>
      <c r="E9" s="358"/>
      <c r="F9" s="357"/>
      <c r="G9" s="119"/>
      <c r="H9" s="355"/>
      <c r="I9" s="355"/>
      <c r="J9" s="355"/>
    </row>
    <row r="10" spans="1:14" ht="21" customHeight="1">
      <c r="A10" s="132"/>
      <c r="B10" s="132"/>
      <c r="C10" s="132"/>
      <c r="D10" s="132"/>
      <c r="E10" s="132"/>
      <c r="F10" s="132"/>
      <c r="G10" s="132"/>
      <c r="H10" s="356"/>
      <c r="I10" s="132"/>
      <c r="J10" s="132"/>
      <c r="K10" s="132"/>
      <c r="L10" s="355"/>
      <c r="M10" s="355"/>
      <c r="N10" s="355"/>
    </row>
    <row r="11" spans="1:14" ht="11.25" customHeight="1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</row>
    <row r="12" spans="1:14" ht="9.75" customHeight="1"/>
    <row r="13" spans="1:14" ht="52.5" customHeight="1">
      <c r="C13" s="354"/>
      <c r="D13" s="354"/>
    </row>
    <row r="14" spans="1:14" ht="82.5" customHeight="1">
      <c r="G14" s="80" t="s">
        <v>139</v>
      </c>
    </row>
    <row r="15" spans="1:14" ht="19.5" customHeight="1"/>
    <row r="16" spans="1:14" ht="54" customHeight="1"/>
    <row r="17" spans="12:12" ht="82.5" customHeight="1"/>
    <row r="18" spans="12:12" ht="18.75" customHeight="1"/>
    <row r="19" spans="12:12" ht="18.75" customHeight="1"/>
    <row r="20" spans="12:12" ht="18.75" customHeight="1"/>
    <row r="21" spans="12:12" ht="18.75" customHeight="1"/>
    <row r="22" spans="12:12" ht="17.25" customHeight="1">
      <c r="L22" s="353"/>
    </row>
    <row r="23" spans="12:12" ht="17.25" customHeight="1">
      <c r="L23" s="353"/>
    </row>
  </sheetData>
  <mergeCells count="13">
    <mergeCell ref="A9:C9"/>
    <mergeCell ref="D9:E9"/>
    <mergeCell ref="A6:C6"/>
    <mergeCell ref="D6:E6"/>
    <mergeCell ref="A7:C7"/>
    <mergeCell ref="D7:E7"/>
    <mergeCell ref="A2:K2"/>
    <mergeCell ref="A3:B3"/>
    <mergeCell ref="A4:C5"/>
    <mergeCell ref="D4:E4"/>
    <mergeCell ref="D5:E5"/>
    <mergeCell ref="A8:C8"/>
    <mergeCell ref="D8:E8"/>
  </mergeCells>
  <printOptions horizontalCentered="1"/>
  <pageMargins left="0" right="0" top="1" bottom="0.5" header="0.31496062992126" footer="0.31496062992126"/>
  <pageSetup orientation="portrait" r:id="rId1"/>
  <headerFooter>
    <oddFooter>&amp;C12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16"/>
  <sheetViews>
    <sheetView rightToLeft="1" workbookViewId="0">
      <selection activeCell="M19" sqref="M19"/>
    </sheetView>
  </sheetViews>
  <sheetFormatPr defaultRowHeight="12.75"/>
  <cols>
    <col min="1" max="3" width="9.140625" style="35"/>
    <col min="4" max="4" width="11.42578125" style="35" customWidth="1"/>
    <col min="5" max="5" width="13" style="35" customWidth="1"/>
    <col min="6" max="6" width="9.140625" style="35"/>
    <col min="7" max="7" width="12.28515625" style="35" customWidth="1"/>
    <col min="8" max="8" width="9.140625" style="35"/>
    <col min="9" max="9" width="15.7109375" style="35" customWidth="1"/>
    <col min="10" max="16384" width="9.140625" style="35"/>
  </cols>
  <sheetData>
    <row r="6" spans="1:11" ht="18" customHeight="1">
      <c r="A6" s="352" t="s">
        <v>138</v>
      </c>
      <c r="B6" s="352"/>
      <c r="C6" s="352"/>
      <c r="D6" s="352"/>
      <c r="E6" s="352"/>
      <c r="F6" s="352"/>
      <c r="G6" s="352"/>
      <c r="H6" s="352"/>
      <c r="I6" s="352"/>
      <c r="J6" s="351"/>
      <c r="K6" s="351"/>
    </row>
    <row r="7" spans="1:11" ht="17.25">
      <c r="A7" s="352"/>
      <c r="B7" s="352"/>
      <c r="C7" s="352"/>
      <c r="D7" s="352"/>
      <c r="E7" s="352"/>
      <c r="F7" s="352"/>
      <c r="G7" s="352"/>
      <c r="H7" s="352"/>
      <c r="I7" s="352"/>
      <c r="J7" s="351"/>
      <c r="K7" s="351"/>
    </row>
    <row r="8" spans="1:11" ht="15.75">
      <c r="A8" s="350" t="s">
        <v>137</v>
      </c>
      <c r="B8" s="350"/>
      <c r="C8" s="349"/>
      <c r="D8" s="349"/>
      <c r="E8" s="349"/>
      <c r="F8" s="349"/>
      <c r="G8" s="349"/>
      <c r="H8" s="349"/>
      <c r="I8" s="349"/>
      <c r="J8" s="349"/>
      <c r="K8" s="153"/>
    </row>
    <row r="9" spans="1:11" ht="38.25">
      <c r="A9" s="63" t="s">
        <v>2</v>
      </c>
      <c r="B9" s="59"/>
      <c r="C9" s="348" t="s">
        <v>136</v>
      </c>
      <c r="D9" s="348" t="s">
        <v>135</v>
      </c>
      <c r="E9" s="348" t="s">
        <v>134</v>
      </c>
      <c r="F9" s="66" t="s">
        <v>133</v>
      </c>
      <c r="G9" s="347"/>
      <c r="H9" s="66" t="s">
        <v>132</v>
      </c>
      <c r="I9" s="346"/>
    </row>
    <row r="10" spans="1:11" ht="12.75" customHeight="1">
      <c r="A10" s="345"/>
      <c r="B10" s="344"/>
      <c r="C10" s="343"/>
      <c r="D10" s="343"/>
      <c r="E10" s="343"/>
      <c r="F10" s="342"/>
      <c r="G10" s="341"/>
      <c r="H10" s="340"/>
      <c r="I10" s="339"/>
    </row>
    <row r="11" spans="1:11" ht="15">
      <c r="A11" s="326">
        <v>2012</v>
      </c>
      <c r="B11" s="157"/>
      <c r="C11" s="334">
        <v>2106</v>
      </c>
      <c r="D11" s="214">
        <v>48425</v>
      </c>
      <c r="E11" s="214">
        <v>1855</v>
      </c>
      <c r="F11" s="158">
        <v>89.8</v>
      </c>
      <c r="G11" s="157"/>
      <c r="H11" s="338">
        <v>2677</v>
      </c>
      <c r="I11" s="337"/>
    </row>
    <row r="12" spans="1:11" ht="15">
      <c r="A12" s="326">
        <v>2013</v>
      </c>
      <c r="B12" s="157"/>
      <c r="C12" s="334">
        <v>2091</v>
      </c>
      <c r="D12" s="330">
        <v>51198</v>
      </c>
      <c r="E12" s="330">
        <v>1975</v>
      </c>
      <c r="F12" s="158">
        <v>101.1</v>
      </c>
      <c r="G12" s="157"/>
      <c r="H12" s="336">
        <v>2484</v>
      </c>
      <c r="I12" s="335"/>
    </row>
    <row r="13" spans="1:11" ht="15">
      <c r="A13" s="326">
        <v>2014</v>
      </c>
      <c r="B13" s="157"/>
      <c r="C13" s="334">
        <v>1681</v>
      </c>
      <c r="D13" s="330">
        <v>37968</v>
      </c>
      <c r="E13" s="330">
        <v>1842</v>
      </c>
      <c r="F13" s="333">
        <v>69.900000000000006</v>
      </c>
      <c r="G13" s="332"/>
      <c r="H13" s="158">
        <v>2526</v>
      </c>
      <c r="I13" s="326"/>
    </row>
    <row r="14" spans="1:11" ht="15">
      <c r="A14" s="326">
        <v>2015</v>
      </c>
      <c r="B14" s="157"/>
      <c r="C14" s="330">
        <v>1641</v>
      </c>
      <c r="D14" s="329">
        <v>44802</v>
      </c>
      <c r="E14" s="329">
        <v>1919</v>
      </c>
      <c r="F14" s="331">
        <v>86</v>
      </c>
      <c r="G14" s="327"/>
      <c r="H14" s="158">
        <v>2378</v>
      </c>
      <c r="I14" s="326"/>
    </row>
    <row r="15" spans="1:11" ht="15">
      <c r="A15" s="326">
        <v>2016</v>
      </c>
      <c r="B15" s="157"/>
      <c r="C15" s="330">
        <v>1643</v>
      </c>
      <c r="D15" s="329">
        <v>44753</v>
      </c>
      <c r="E15" s="329">
        <v>1945</v>
      </c>
      <c r="F15" s="331">
        <v>87</v>
      </c>
      <c r="G15" s="327"/>
      <c r="H15" s="158">
        <v>2094</v>
      </c>
      <c r="I15" s="326"/>
    </row>
    <row r="16" spans="1:11" ht="15">
      <c r="A16" s="326">
        <v>2017</v>
      </c>
      <c r="B16" s="157"/>
      <c r="C16" s="330">
        <v>1663</v>
      </c>
      <c r="D16" s="329">
        <v>50073</v>
      </c>
      <c r="E16" s="329">
        <v>1919</v>
      </c>
      <c r="F16" s="328">
        <v>96.1</v>
      </c>
      <c r="G16" s="327"/>
      <c r="H16" s="158">
        <v>2079</v>
      </c>
      <c r="I16" s="326"/>
    </row>
  </sheetData>
  <mergeCells count="26">
    <mergeCell ref="A6:I7"/>
    <mergeCell ref="A14:B14"/>
    <mergeCell ref="F14:G14"/>
    <mergeCell ref="H14:I14"/>
    <mergeCell ref="A15:B15"/>
    <mergeCell ref="F15:G15"/>
    <mergeCell ref="H15:I15"/>
    <mergeCell ref="A12:B12"/>
    <mergeCell ref="F12:G12"/>
    <mergeCell ref="H12:I12"/>
    <mergeCell ref="A11:B11"/>
    <mergeCell ref="F11:G11"/>
    <mergeCell ref="H11:I11"/>
    <mergeCell ref="A16:B16"/>
    <mergeCell ref="F16:G16"/>
    <mergeCell ref="H16:I16"/>
    <mergeCell ref="A13:B13"/>
    <mergeCell ref="F13:G13"/>
    <mergeCell ref="H13:I13"/>
    <mergeCell ref="A8:B8"/>
    <mergeCell ref="A9:B9"/>
    <mergeCell ref="F9:G9"/>
    <mergeCell ref="H9:I9"/>
    <mergeCell ref="A10:B10"/>
    <mergeCell ref="F10:G10"/>
    <mergeCell ref="H10:I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rightToLeft="1" workbookViewId="0">
      <selection sqref="A1:F1"/>
    </sheetView>
  </sheetViews>
  <sheetFormatPr defaultRowHeight="12.75"/>
  <cols>
    <col min="1" max="1" width="19.7109375" customWidth="1"/>
    <col min="2" max="2" width="11.7109375" customWidth="1"/>
    <col min="3" max="3" width="15.42578125" customWidth="1"/>
    <col min="4" max="4" width="12.7109375" customWidth="1"/>
    <col min="5" max="6" width="9.7109375" customWidth="1"/>
    <col min="7" max="7" width="23.42578125" customWidth="1"/>
  </cols>
  <sheetData>
    <row r="1" spans="1:10" ht="21" customHeight="1">
      <c r="A1" s="25" t="s">
        <v>131</v>
      </c>
      <c r="B1" s="25"/>
      <c r="C1" s="25"/>
      <c r="D1" s="25"/>
      <c r="E1" s="25"/>
      <c r="F1" s="25"/>
    </row>
    <row r="2" spans="1:10" ht="18.75" customHeight="1">
      <c r="A2" s="242" t="s">
        <v>130</v>
      </c>
      <c r="E2" s="325"/>
      <c r="F2" s="325"/>
    </row>
    <row r="3" spans="1:10" ht="12.75" customHeight="1">
      <c r="A3" s="324" t="s">
        <v>122</v>
      </c>
      <c r="B3" s="323" t="s">
        <v>129</v>
      </c>
      <c r="C3" s="26" t="s">
        <v>27</v>
      </c>
      <c r="D3" s="26" t="s">
        <v>128</v>
      </c>
    </row>
    <row r="4" spans="1:10" ht="12.75" customHeight="1">
      <c r="A4" s="321"/>
      <c r="B4" s="322" t="s">
        <v>127</v>
      </c>
      <c r="C4" s="27"/>
      <c r="D4" s="27"/>
    </row>
    <row r="5" spans="1:10" ht="11.25" customHeight="1">
      <c r="A5" s="321"/>
      <c r="B5" s="320"/>
      <c r="C5" s="27"/>
      <c r="D5" s="27"/>
    </row>
    <row r="6" spans="1:10" ht="13.5" customHeight="1">
      <c r="A6" s="319"/>
      <c r="B6" s="318"/>
      <c r="C6" s="236"/>
      <c r="D6" s="317"/>
    </row>
    <row r="7" spans="1:10" ht="18.75" customHeight="1">
      <c r="A7" s="315" t="s">
        <v>126</v>
      </c>
      <c r="B7" s="316">
        <v>0</v>
      </c>
      <c r="C7" s="314">
        <v>96096</v>
      </c>
      <c r="D7" s="314">
        <v>96096</v>
      </c>
    </row>
    <row r="8" spans="1:10" ht="21">
      <c r="A8" s="315" t="s">
        <v>125</v>
      </c>
      <c r="B8" s="314">
        <v>0</v>
      </c>
      <c r="C8" s="314">
        <v>248764242</v>
      </c>
      <c r="D8" s="314">
        <v>248764242</v>
      </c>
      <c r="G8" s="304"/>
      <c r="H8" s="313"/>
    </row>
    <row r="9" spans="1:10" ht="16.5" customHeight="1">
      <c r="A9" s="311"/>
      <c r="E9" s="233"/>
      <c r="I9" s="311"/>
      <c r="J9" s="312"/>
    </row>
    <row r="10" spans="1:10" ht="26.25" customHeight="1">
      <c r="C10" s="311"/>
      <c r="D10" s="312"/>
    </row>
    <row r="11" spans="1:10" ht="35.25" customHeight="1">
      <c r="C11" s="311"/>
      <c r="D11" s="310"/>
    </row>
    <row r="12" spans="1:10" ht="18" customHeight="1">
      <c r="C12" s="311"/>
      <c r="D12" s="310"/>
    </row>
    <row r="13" spans="1:10" ht="37.5" customHeight="1">
      <c r="C13" s="311"/>
      <c r="D13" s="310"/>
    </row>
    <row r="14" spans="1:10" ht="41.25" customHeight="1">
      <c r="A14" s="21"/>
      <c r="C14" s="311"/>
      <c r="D14" s="310"/>
    </row>
    <row r="20" spans="1:7">
      <c r="B20" s="309"/>
    </row>
    <row r="21" spans="1:7">
      <c r="B21" s="309"/>
    </row>
    <row r="23" spans="1:7" ht="15">
      <c r="A23" s="308"/>
      <c r="D23" s="307"/>
      <c r="G23" s="306"/>
    </row>
    <row r="32" spans="1:7">
      <c r="C32" s="305"/>
    </row>
    <row r="34" spans="2:4" ht="21">
      <c r="D34" s="304"/>
    </row>
    <row r="36" spans="2:4" ht="15.75">
      <c r="B36" s="300"/>
      <c r="C36" s="303"/>
      <c r="D36" s="302"/>
    </row>
    <row r="37" spans="2:4" ht="15.75">
      <c r="B37" s="300"/>
      <c r="C37" s="301"/>
      <c r="D37" s="301"/>
    </row>
    <row r="38" spans="2:4" ht="15.75">
      <c r="B38" s="300"/>
      <c r="C38" s="299"/>
      <c r="D38" s="298"/>
    </row>
    <row r="41" spans="2:4" ht="6" customHeight="1"/>
    <row r="48" spans="2:4">
      <c r="C48" s="24"/>
    </row>
  </sheetData>
  <mergeCells count="6">
    <mergeCell ref="C37:D37"/>
    <mergeCell ref="A1:F1"/>
    <mergeCell ref="E2:F2"/>
    <mergeCell ref="A3:A6"/>
    <mergeCell ref="C3:C5"/>
    <mergeCell ref="D3:D5"/>
  </mergeCells>
  <printOptions horizontalCentered="1"/>
  <pageMargins left="0.78740157480314998" right="0.78740157480314998" top="0.78740157480314998" bottom="0.78740157480314998" header="0.74803149606299202" footer="0.98425196850393704"/>
  <pageSetup paperSize="9" orientation="portrait" verticalDpi="300" r:id="rId1"/>
  <headerFooter alignWithMargins="0">
    <oddFooter>&amp;C8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rightToLeft="1" zoomScale="106" zoomScaleNormal="106" workbookViewId="0">
      <selection activeCell="A2" sqref="A2:F2"/>
    </sheetView>
  </sheetViews>
  <sheetFormatPr defaultRowHeight="12.75"/>
  <cols>
    <col min="1" max="1" width="19" style="35" customWidth="1"/>
    <col min="2" max="2" width="14.85546875" style="35" customWidth="1"/>
    <col min="3" max="3" width="13.5703125" style="35" customWidth="1"/>
    <col min="4" max="4" width="11.140625" style="35" customWidth="1"/>
    <col min="5" max="5" width="13.7109375" style="35" customWidth="1"/>
    <col min="6" max="6" width="19" style="35" customWidth="1"/>
    <col min="7" max="7" width="9.140625" style="35"/>
    <col min="8" max="8" width="23.42578125" style="35" bestFit="1" customWidth="1"/>
    <col min="9" max="16384" width="9.140625" style="35"/>
  </cols>
  <sheetData>
    <row r="1" spans="1:10" ht="15">
      <c r="A1" s="275"/>
    </row>
    <row r="2" spans="1:10" ht="19.5" customHeight="1">
      <c r="A2" s="297" t="s">
        <v>124</v>
      </c>
      <c r="B2" s="297"/>
      <c r="C2" s="297"/>
      <c r="D2" s="297"/>
      <c r="E2" s="297"/>
      <c r="F2" s="297"/>
      <c r="G2" s="275"/>
      <c r="H2" s="218"/>
      <c r="I2" s="218"/>
      <c r="J2" s="218"/>
    </row>
    <row r="3" spans="1:10" s="291" customFormat="1" ht="19.5">
      <c r="A3" s="296" t="s">
        <v>123</v>
      </c>
      <c r="B3" s="295"/>
      <c r="C3" s="294"/>
      <c r="D3" s="293"/>
      <c r="E3" s="293"/>
      <c r="F3" s="292"/>
    </row>
    <row r="4" spans="1:10" ht="18" customHeight="1">
      <c r="A4" s="63" t="s">
        <v>122</v>
      </c>
      <c r="B4" s="289" t="s">
        <v>121</v>
      </c>
      <c r="C4" s="290" t="s">
        <v>27</v>
      </c>
      <c r="D4" s="289" t="s">
        <v>120</v>
      </c>
      <c r="E4" s="203" t="s">
        <v>7</v>
      </c>
    </row>
    <row r="5" spans="1:10" ht="26.25" customHeight="1">
      <c r="A5" s="57"/>
      <c r="B5" s="286"/>
      <c r="C5" s="287"/>
      <c r="D5" s="286"/>
      <c r="E5" s="200"/>
      <c r="F5" s="288"/>
    </row>
    <row r="6" spans="1:10" ht="25.5" customHeight="1">
      <c r="A6" s="57"/>
      <c r="B6" s="286"/>
      <c r="C6" s="287"/>
      <c r="D6" s="286"/>
      <c r="E6" s="200"/>
    </row>
    <row r="7" spans="1:10" ht="18" customHeight="1">
      <c r="A7" s="51"/>
      <c r="B7" s="284"/>
      <c r="C7" s="285"/>
      <c r="D7" s="284"/>
      <c r="E7" s="283"/>
    </row>
    <row r="8" spans="1:10" ht="20.25" customHeight="1">
      <c r="A8" s="282" t="s">
        <v>119</v>
      </c>
      <c r="B8" s="281">
        <v>38880</v>
      </c>
      <c r="C8" s="281">
        <v>518557</v>
      </c>
      <c r="D8" s="281">
        <v>172417</v>
      </c>
      <c r="E8" s="280">
        <f>B8+C8+D8</f>
        <v>729854</v>
      </c>
      <c r="G8" s="276"/>
    </row>
    <row r="9" spans="1:10" ht="21.75" customHeight="1">
      <c r="A9" s="282" t="s">
        <v>118</v>
      </c>
      <c r="B9" s="281">
        <v>4320000</v>
      </c>
      <c r="C9" s="281">
        <v>71095255</v>
      </c>
      <c r="D9" s="281">
        <v>27069469</v>
      </c>
      <c r="E9" s="280">
        <f>B9+C9+D9</f>
        <v>102484724</v>
      </c>
      <c r="G9" s="276"/>
    </row>
    <row r="10" spans="1:10" ht="21.75" customHeight="1">
      <c r="A10" s="277"/>
      <c r="B10" s="279"/>
      <c r="C10" s="279"/>
      <c r="D10" s="279"/>
      <c r="E10" s="278"/>
      <c r="F10" s="277"/>
      <c r="H10" s="276"/>
    </row>
    <row r="11" spans="1:10" ht="21.75" customHeight="1">
      <c r="A11" s="277"/>
      <c r="B11" s="279"/>
      <c r="C11" s="279"/>
      <c r="D11" s="279"/>
      <c r="E11" s="278"/>
      <c r="F11" s="277"/>
      <c r="H11" s="276"/>
    </row>
    <row r="12" spans="1:10" ht="14.25" customHeight="1">
      <c r="A12" s="277"/>
      <c r="B12" s="279"/>
      <c r="C12" s="279"/>
      <c r="D12" s="279"/>
      <c r="E12" s="278"/>
      <c r="F12" s="277"/>
      <c r="H12" s="276"/>
    </row>
    <row r="13" spans="1:10" ht="15">
      <c r="A13" s="275"/>
    </row>
    <row r="16" spans="1:10" ht="15">
      <c r="A16" s="275"/>
    </row>
    <row r="17" spans="1:4" ht="15">
      <c r="A17" s="275"/>
      <c r="D17" s="138"/>
    </row>
    <row r="18" spans="1:4" ht="15">
      <c r="A18" s="275"/>
    </row>
  </sheetData>
  <mergeCells count="6">
    <mergeCell ref="A2:F2"/>
    <mergeCell ref="A4:A7"/>
    <mergeCell ref="E4:E7"/>
    <mergeCell ref="D4:D7"/>
    <mergeCell ref="C4:C7"/>
    <mergeCell ref="B4:B7"/>
  </mergeCells>
  <printOptions horizontalCentered="1"/>
  <pageMargins left="0" right="0" top="0.78740157480314998" bottom="0.78740157480314998" header="0.511811023622047" footer="0.511811023622047"/>
  <pageSetup paperSize="9" orientation="portrait" verticalDpi="1200" r:id="rId1"/>
  <headerFooter alignWithMargins="0">
    <oddFooter>&amp;C9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rightToLeft="1" workbookViewId="0">
      <selection sqref="A1:L1"/>
    </sheetView>
  </sheetViews>
  <sheetFormatPr defaultRowHeight="12.75"/>
  <cols>
    <col min="1" max="1" width="9.85546875" customWidth="1"/>
    <col min="2" max="2" width="10.140625" customWidth="1"/>
    <col min="3" max="3" width="10.28515625" customWidth="1"/>
    <col min="4" max="4" width="10.42578125" customWidth="1"/>
    <col min="5" max="5" width="10.85546875" customWidth="1"/>
    <col min="6" max="6" width="7.85546875" customWidth="1"/>
    <col min="7" max="7" width="7.5703125" customWidth="1"/>
    <col min="8" max="8" width="7.7109375" customWidth="1"/>
    <col min="9" max="9" width="9.140625" customWidth="1"/>
    <col min="10" max="10" width="6" customWidth="1"/>
    <col min="11" max="12" width="5.7109375" customWidth="1"/>
    <col min="13" max="13" width="12.7109375" customWidth="1"/>
  </cols>
  <sheetData>
    <row r="1" spans="1:13" ht="20.25" customHeight="1">
      <c r="A1" s="243" t="s">
        <v>117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74"/>
    </row>
    <row r="2" spans="1:13" ht="20.25" customHeight="1">
      <c r="A2" s="273" t="s">
        <v>116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</row>
    <row r="3" spans="1:13" ht="20.25" customHeight="1">
      <c r="A3" s="272" t="s">
        <v>115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</row>
    <row r="4" spans="1:13" ht="27" customHeight="1">
      <c r="A4" s="262" t="s">
        <v>23</v>
      </c>
      <c r="B4" s="271" t="s">
        <v>114</v>
      </c>
      <c r="C4" s="270"/>
      <c r="D4" s="270"/>
      <c r="E4" s="269" t="s">
        <v>113</v>
      </c>
      <c r="F4" s="269"/>
      <c r="G4" s="268"/>
      <c r="H4" s="267" t="s">
        <v>112</v>
      </c>
      <c r="I4" s="266"/>
      <c r="J4" s="266"/>
    </row>
    <row r="5" spans="1:13" ht="24" customHeight="1">
      <c r="A5" s="262"/>
      <c r="B5" s="261" t="s">
        <v>111</v>
      </c>
      <c r="C5" s="261"/>
      <c r="D5" s="261" t="s">
        <v>110</v>
      </c>
      <c r="E5" s="261"/>
      <c r="F5" s="261" t="s">
        <v>109</v>
      </c>
      <c r="G5" s="261"/>
      <c r="H5" s="259"/>
      <c r="I5" s="258"/>
      <c r="J5" s="258"/>
    </row>
    <row r="6" spans="1:13" ht="57" customHeight="1">
      <c r="A6" s="262"/>
      <c r="B6" s="265" t="s">
        <v>108</v>
      </c>
      <c r="C6" s="264"/>
      <c r="D6" s="254" t="s">
        <v>107</v>
      </c>
      <c r="E6" s="263"/>
      <c r="F6" s="254" t="s">
        <v>106</v>
      </c>
      <c r="G6" s="263"/>
      <c r="H6" s="259"/>
      <c r="I6" s="258"/>
      <c r="J6" s="258"/>
    </row>
    <row r="7" spans="1:13" ht="16.5" customHeight="1">
      <c r="A7" s="262"/>
      <c r="B7" s="260" t="s">
        <v>93</v>
      </c>
      <c r="C7" s="260" t="s">
        <v>92</v>
      </c>
      <c r="D7" s="261" t="s">
        <v>93</v>
      </c>
      <c r="E7" s="260" t="s">
        <v>92</v>
      </c>
      <c r="F7" s="261" t="s">
        <v>93</v>
      </c>
      <c r="G7" s="260" t="s">
        <v>92</v>
      </c>
      <c r="H7" s="259"/>
      <c r="I7" s="258"/>
      <c r="J7" s="258"/>
    </row>
    <row r="8" spans="1:13" ht="17.25" customHeight="1">
      <c r="A8" s="257"/>
      <c r="B8" s="255"/>
      <c r="C8" s="255"/>
      <c r="D8" s="256"/>
      <c r="E8" s="255"/>
      <c r="F8" s="256"/>
      <c r="G8" s="255"/>
      <c r="H8" s="254"/>
      <c r="I8" s="253"/>
      <c r="J8" s="253"/>
    </row>
    <row r="9" spans="1:13" ht="26.25" customHeight="1">
      <c r="A9" s="250" t="s">
        <v>8</v>
      </c>
      <c r="B9" s="249">
        <v>38880</v>
      </c>
      <c r="C9" s="249">
        <v>4320000</v>
      </c>
      <c r="D9" s="248" t="s">
        <v>6</v>
      </c>
      <c r="E9" s="248" t="s">
        <v>6</v>
      </c>
      <c r="F9" s="248" t="s">
        <v>6</v>
      </c>
      <c r="G9" s="248" t="s">
        <v>6</v>
      </c>
      <c r="H9" s="252" t="s">
        <v>105</v>
      </c>
      <c r="I9" s="252"/>
      <c r="J9" s="251"/>
    </row>
    <row r="10" spans="1:13" ht="25.5" customHeight="1">
      <c r="A10" s="250" t="s">
        <v>7</v>
      </c>
      <c r="B10" s="249">
        <v>38880</v>
      </c>
      <c r="C10" s="249">
        <v>4320000</v>
      </c>
      <c r="D10" s="248" t="s">
        <v>6</v>
      </c>
      <c r="E10" s="248" t="s">
        <v>6</v>
      </c>
      <c r="F10" s="248" t="s">
        <v>6</v>
      </c>
      <c r="G10" s="248" t="s">
        <v>6</v>
      </c>
      <c r="H10" s="247" t="s">
        <v>104</v>
      </c>
      <c r="I10" s="247"/>
      <c r="J10" s="246"/>
    </row>
    <row r="11" spans="1:13" ht="18" customHeight="1">
      <c r="A11" s="245" t="s">
        <v>103</v>
      </c>
      <c r="B11" s="245"/>
      <c r="C11" s="245"/>
      <c r="D11" s="245"/>
      <c r="E11" s="245"/>
      <c r="F11" s="245"/>
      <c r="G11" s="245"/>
      <c r="H11" s="245"/>
      <c r="I11" s="245"/>
      <c r="J11" s="245"/>
      <c r="K11" s="244"/>
      <c r="L11" s="6"/>
    </row>
  </sheetData>
  <mergeCells count="22">
    <mergeCell ref="F7:F8"/>
    <mergeCell ref="G7:G8"/>
    <mergeCell ref="A4:A8"/>
    <mergeCell ref="B4:D4"/>
    <mergeCell ref="E4:G4"/>
    <mergeCell ref="H4:J8"/>
    <mergeCell ref="H9:J9"/>
    <mergeCell ref="H10:J10"/>
    <mergeCell ref="A1:L1"/>
    <mergeCell ref="A11:J11"/>
    <mergeCell ref="A2:L2"/>
    <mergeCell ref="A3:L3"/>
    <mergeCell ref="B7:B8"/>
    <mergeCell ref="C7:C8"/>
    <mergeCell ref="D7:D8"/>
    <mergeCell ref="E7:E8"/>
    <mergeCell ref="B5:C5"/>
    <mergeCell ref="D5:E5"/>
    <mergeCell ref="F5:G5"/>
    <mergeCell ref="B6:C6"/>
    <mergeCell ref="D6:E6"/>
    <mergeCell ref="F6:G6"/>
  </mergeCells>
  <printOptions horizontalCentered="1" verticalCentered="1"/>
  <pageMargins left="0" right="0" top="0.25" bottom="0.25" header="0" footer="0"/>
  <pageSetup paperSize="9" orientation="landscape" verticalDpi="1200" r:id="rId1"/>
  <headerFooter alignWithMargins="0">
    <oddFooter>&amp;C29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3"/>
  <sheetViews>
    <sheetView rightToLeft="1" workbookViewId="0">
      <selection activeCell="C18" sqref="C18"/>
    </sheetView>
  </sheetViews>
  <sheetFormatPr defaultRowHeight="12.75"/>
  <cols>
    <col min="1" max="1" width="12.5703125" customWidth="1"/>
    <col min="2" max="2" width="22.5703125" customWidth="1"/>
    <col min="3" max="3" width="27.42578125" customWidth="1"/>
  </cols>
  <sheetData>
    <row r="4" spans="1:6" ht="18">
      <c r="A4" s="243" t="s">
        <v>102</v>
      </c>
      <c r="B4" s="243"/>
      <c r="C4" s="243"/>
      <c r="D4" s="243"/>
      <c r="E4" s="243"/>
      <c r="F4" s="243"/>
    </row>
    <row r="5" spans="1:6" ht="15.75">
      <c r="A5" s="242" t="s">
        <v>101</v>
      </c>
      <c r="B5" s="241"/>
      <c r="C5" s="240"/>
    </row>
    <row r="6" spans="1:6" ht="27">
      <c r="A6" s="239" t="s">
        <v>2</v>
      </c>
      <c r="B6" s="238" t="s">
        <v>100</v>
      </c>
      <c r="C6" s="237" t="s">
        <v>4</v>
      </c>
      <c r="D6" s="233"/>
    </row>
    <row r="7" spans="1:6" ht="13.5">
      <c r="A7" s="236"/>
      <c r="B7" s="235"/>
      <c r="C7" s="234"/>
      <c r="D7" s="233"/>
    </row>
    <row r="8" spans="1:6" ht="15">
      <c r="A8" s="232">
        <v>2012</v>
      </c>
      <c r="B8" s="229">
        <v>1104204</v>
      </c>
      <c r="C8" s="231">
        <v>8.3000000000000007</v>
      </c>
      <c r="D8" s="24"/>
    </row>
    <row r="9" spans="1:6" ht="15">
      <c r="A9" s="232">
        <v>2013</v>
      </c>
      <c r="B9" s="229">
        <v>1149582</v>
      </c>
      <c r="C9" s="231">
        <f>B9/B8%-100</f>
        <v>4.1095667104991378</v>
      </c>
      <c r="D9" s="24"/>
    </row>
    <row r="10" spans="1:6" ht="15">
      <c r="A10" s="230">
        <v>2014</v>
      </c>
      <c r="B10" s="229">
        <v>373732</v>
      </c>
      <c r="C10" s="9">
        <v>-67.5</v>
      </c>
    </row>
    <row r="11" spans="1:6" ht="15">
      <c r="A11" s="230">
        <v>2015</v>
      </c>
      <c r="B11" s="229">
        <v>564546</v>
      </c>
      <c r="C11" s="9">
        <v>51.1</v>
      </c>
    </row>
    <row r="12" spans="1:6" ht="15">
      <c r="A12" s="230">
        <v>2016</v>
      </c>
      <c r="B12" s="229">
        <v>710755</v>
      </c>
      <c r="C12" s="9">
        <v>25.9</v>
      </c>
    </row>
    <row r="13" spans="1:6" ht="15">
      <c r="A13" s="230">
        <v>2017</v>
      </c>
      <c r="B13" s="229">
        <v>729854</v>
      </c>
      <c r="C13" s="9">
        <v>2.7</v>
      </c>
    </row>
  </sheetData>
  <mergeCells count="1">
    <mergeCell ref="A4:F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rightToLeft="1" workbookViewId="0">
      <selection activeCell="A2" sqref="A2:G2"/>
    </sheetView>
  </sheetViews>
  <sheetFormatPr defaultRowHeight="12.75"/>
  <cols>
    <col min="1" max="1" width="10.28515625" style="35" customWidth="1"/>
    <col min="2" max="2" width="16.85546875" style="35" customWidth="1"/>
    <col min="3" max="4" width="12.140625" style="35" customWidth="1"/>
    <col min="5" max="5" width="13.85546875" style="35" customWidth="1"/>
    <col min="6" max="6" width="16.7109375" style="35" customWidth="1"/>
    <col min="7" max="7" width="18.28515625" style="35" customWidth="1"/>
    <col min="8" max="8" width="10.140625" style="35" customWidth="1"/>
    <col min="9" max="9" width="11.85546875" style="35" customWidth="1"/>
    <col min="10" max="10" width="15.140625" style="35" customWidth="1"/>
    <col min="11" max="16384" width="9.140625" style="35"/>
  </cols>
  <sheetData>
    <row r="1" spans="1:9" ht="11.25" customHeight="1"/>
    <row r="2" spans="1:9" ht="36.75" customHeight="1">
      <c r="A2" s="228" t="s">
        <v>99</v>
      </c>
      <c r="B2" s="228"/>
      <c r="C2" s="228"/>
      <c r="D2" s="228"/>
      <c r="E2" s="228"/>
      <c r="F2" s="228"/>
      <c r="G2" s="228"/>
    </row>
    <row r="3" spans="1:9" ht="22.5" customHeight="1">
      <c r="A3" s="227" t="s">
        <v>98</v>
      </c>
      <c r="B3" s="227"/>
      <c r="C3" s="226"/>
      <c r="D3" s="226"/>
      <c r="E3" s="226"/>
      <c r="F3" s="226"/>
      <c r="G3" s="222"/>
    </row>
    <row r="4" spans="1:9" ht="22.5" customHeight="1">
      <c r="A4" s="225" t="s">
        <v>97</v>
      </c>
      <c r="B4" s="224"/>
      <c r="C4" s="223"/>
      <c r="D4" s="223"/>
      <c r="E4" s="222"/>
      <c r="F4" s="221"/>
      <c r="G4" s="221"/>
    </row>
    <row r="5" spans="1:9" ht="29.25" customHeight="1">
      <c r="A5" s="152" t="s">
        <v>23</v>
      </c>
      <c r="B5" s="127" t="s">
        <v>96</v>
      </c>
      <c r="C5" s="145" t="s">
        <v>95</v>
      </c>
      <c r="D5" s="152"/>
      <c r="E5" s="145" t="s">
        <v>94</v>
      </c>
      <c r="F5" s="152"/>
    </row>
    <row r="6" spans="1:9" ht="21" customHeight="1">
      <c r="A6" s="148"/>
      <c r="B6" s="125"/>
      <c r="C6" s="141"/>
      <c r="D6" s="144"/>
      <c r="E6" s="141"/>
      <c r="F6" s="144"/>
    </row>
    <row r="7" spans="1:9" ht="19.5" customHeight="1">
      <c r="A7" s="148"/>
      <c r="B7" s="125"/>
      <c r="C7" s="220" t="s">
        <v>93</v>
      </c>
      <c r="D7" s="220" t="s">
        <v>92</v>
      </c>
      <c r="E7" s="220" t="s">
        <v>93</v>
      </c>
      <c r="F7" s="220" t="s">
        <v>92</v>
      </c>
    </row>
    <row r="8" spans="1:9" ht="21" customHeight="1">
      <c r="A8" s="144"/>
      <c r="B8" s="121"/>
      <c r="C8" s="219"/>
      <c r="D8" s="219"/>
      <c r="E8" s="219"/>
      <c r="F8" s="219"/>
    </row>
    <row r="9" spans="1:9" ht="18.75" customHeight="1">
      <c r="A9" s="215" t="s">
        <v>91</v>
      </c>
      <c r="B9" s="214">
        <v>18</v>
      </c>
      <c r="C9" s="214">
        <v>189222</v>
      </c>
      <c r="D9" s="214">
        <v>25690062</v>
      </c>
      <c r="E9" s="214" t="s">
        <v>6</v>
      </c>
      <c r="F9" s="214" t="s">
        <v>6</v>
      </c>
      <c r="I9" s="218"/>
    </row>
    <row r="10" spans="1:9" ht="18.75" customHeight="1">
      <c r="A10" s="215" t="s">
        <v>42</v>
      </c>
      <c r="B10" s="214">
        <v>16</v>
      </c>
      <c r="C10" s="214">
        <v>93763</v>
      </c>
      <c r="D10" s="214">
        <v>11698410</v>
      </c>
      <c r="E10" s="214" t="s">
        <v>6</v>
      </c>
      <c r="F10" s="214" t="s">
        <v>6</v>
      </c>
    </row>
    <row r="11" spans="1:9" ht="18.75" customHeight="1">
      <c r="A11" s="215" t="s">
        <v>83</v>
      </c>
      <c r="B11" s="214">
        <v>6</v>
      </c>
      <c r="C11" s="214">
        <v>46278</v>
      </c>
      <c r="D11" s="214">
        <v>6762226</v>
      </c>
      <c r="E11" s="214">
        <v>288</v>
      </c>
      <c r="F11" s="214">
        <v>100800</v>
      </c>
    </row>
    <row r="12" spans="1:9" ht="18.75" customHeight="1">
      <c r="A12" s="215" t="s">
        <v>90</v>
      </c>
      <c r="B12" s="214">
        <v>4</v>
      </c>
      <c r="C12" s="214">
        <v>91126</v>
      </c>
      <c r="D12" s="214">
        <v>14300160</v>
      </c>
      <c r="E12" s="214" t="s">
        <v>6</v>
      </c>
      <c r="F12" s="214" t="s">
        <v>6</v>
      </c>
      <c r="H12" s="36"/>
    </row>
    <row r="13" spans="1:9" ht="18.75" customHeight="1">
      <c r="A13" s="215" t="s">
        <v>81</v>
      </c>
      <c r="B13" s="214">
        <v>7</v>
      </c>
      <c r="C13" s="214">
        <v>70272</v>
      </c>
      <c r="D13" s="214">
        <v>9100672</v>
      </c>
      <c r="E13" s="214">
        <v>7000</v>
      </c>
      <c r="F13" s="214">
        <v>3500000</v>
      </c>
      <c r="H13" s="36"/>
    </row>
    <row r="14" spans="1:9" ht="18.75" customHeight="1">
      <c r="A14" s="215" t="s">
        <v>80</v>
      </c>
      <c r="B14" s="214">
        <v>3</v>
      </c>
      <c r="C14" s="214">
        <v>8935</v>
      </c>
      <c r="D14" s="214">
        <v>1206225</v>
      </c>
      <c r="E14" s="214">
        <v>5650</v>
      </c>
      <c r="F14" s="214">
        <v>1553750</v>
      </c>
    </row>
    <row r="15" spans="1:9" ht="18.75" customHeight="1">
      <c r="A15" s="217" t="s">
        <v>79</v>
      </c>
      <c r="B15" s="216">
        <v>3</v>
      </c>
      <c r="C15" s="216">
        <v>16240</v>
      </c>
      <c r="D15" s="216">
        <v>2035100</v>
      </c>
      <c r="E15" s="214" t="s">
        <v>6</v>
      </c>
      <c r="F15" s="214" t="s">
        <v>6</v>
      </c>
    </row>
    <row r="16" spans="1:9" ht="18.75" customHeight="1">
      <c r="A16" s="215" t="s">
        <v>89</v>
      </c>
      <c r="B16" s="214">
        <v>1</v>
      </c>
      <c r="C16" s="214">
        <v>2721</v>
      </c>
      <c r="D16" s="214">
        <v>302400</v>
      </c>
      <c r="E16" s="214" t="s">
        <v>6</v>
      </c>
      <c r="F16" s="214" t="s">
        <v>6</v>
      </c>
    </row>
    <row r="17" spans="1:9" ht="18.75" customHeight="1">
      <c r="A17" s="215" t="s">
        <v>7</v>
      </c>
      <c r="B17" s="214">
        <f>SUM(B9:B16)</f>
        <v>58</v>
      </c>
      <c r="C17" s="214">
        <f>SUM(C9:C16)</f>
        <v>518557</v>
      </c>
      <c r="D17" s="214">
        <f>SUM(D9:D16)</f>
        <v>71095255</v>
      </c>
      <c r="E17" s="214">
        <f>SUM(E9:E15)</f>
        <v>12938</v>
      </c>
      <c r="F17" s="214">
        <f>SUM(F9:F15)</f>
        <v>5154550</v>
      </c>
    </row>
    <row r="18" spans="1:9">
      <c r="A18" s="37" t="s">
        <v>5</v>
      </c>
      <c r="B18" s="37"/>
      <c r="C18" s="37"/>
      <c r="D18" s="37"/>
      <c r="E18" s="37"/>
      <c r="F18" s="37"/>
      <c r="G18" s="37"/>
    </row>
    <row r="19" spans="1:9">
      <c r="A19" s="213" t="s">
        <v>88</v>
      </c>
      <c r="B19" s="213"/>
      <c r="C19" s="213"/>
      <c r="D19" s="213"/>
      <c r="E19" s="213"/>
      <c r="F19" s="80"/>
      <c r="I19" s="212"/>
    </row>
    <row r="22" spans="1:9">
      <c r="F22" s="36"/>
    </row>
    <row r="27" spans="1:9">
      <c r="F27" s="36"/>
    </row>
  </sheetData>
  <mergeCells count="13">
    <mergeCell ref="E7:E8"/>
    <mergeCell ref="D7:D8"/>
    <mergeCell ref="C7:C8"/>
    <mergeCell ref="A2:G2"/>
    <mergeCell ref="A3:B3"/>
    <mergeCell ref="F4:G4"/>
    <mergeCell ref="A5:A8"/>
    <mergeCell ref="A18:G18"/>
    <mergeCell ref="A19:E19"/>
    <mergeCell ref="E5:F6"/>
    <mergeCell ref="C5:D6"/>
    <mergeCell ref="B5:B8"/>
    <mergeCell ref="F7:F8"/>
  </mergeCells>
  <printOptions horizontalCentered="1" verticalCentered="1"/>
  <pageMargins left="0.5" right="0.5" top="1" bottom="0.5" header="0" footer="0.05"/>
  <pageSetup paperSize="9" orientation="landscape" r:id="rId1"/>
  <headerFooter>
    <oddFooter>&amp;C18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0"/>
  <sheetViews>
    <sheetView rightToLeft="1" zoomScale="86" zoomScaleNormal="86" workbookViewId="0">
      <selection activeCell="B2" sqref="B2:G2"/>
    </sheetView>
  </sheetViews>
  <sheetFormatPr defaultRowHeight="12.75"/>
  <cols>
    <col min="1" max="1" width="0.140625" style="35" customWidth="1"/>
    <col min="2" max="2" width="14.7109375" style="35" customWidth="1"/>
    <col min="3" max="3" width="14.28515625" style="35" customWidth="1"/>
    <col min="4" max="4" width="12.42578125" style="35" customWidth="1"/>
    <col min="5" max="6" width="17.42578125" style="35" customWidth="1"/>
    <col min="7" max="7" width="16.28515625" style="35" customWidth="1"/>
    <col min="8" max="8" width="2.42578125" style="35" customWidth="1"/>
    <col min="9" max="9" width="9.140625" style="35" customWidth="1"/>
    <col min="10" max="16384" width="9.140625" style="35"/>
  </cols>
  <sheetData>
    <row r="2" spans="2:10" ht="28.5" customHeight="1">
      <c r="B2" s="211" t="s">
        <v>87</v>
      </c>
      <c r="C2" s="211"/>
      <c r="D2" s="211"/>
      <c r="E2" s="211"/>
      <c r="F2" s="211"/>
      <c r="G2" s="211"/>
      <c r="J2" s="210"/>
    </row>
    <row r="3" spans="2:10" ht="20.25" customHeight="1">
      <c r="B3" s="209" t="s">
        <v>86</v>
      </c>
      <c r="C3" s="208"/>
      <c r="D3" s="80"/>
      <c r="E3" s="80"/>
      <c r="F3" s="80"/>
      <c r="G3" s="208"/>
    </row>
    <row r="4" spans="2:10" ht="15">
      <c r="B4" s="207" t="s">
        <v>23</v>
      </c>
      <c r="C4" s="206" t="s">
        <v>27</v>
      </c>
      <c r="D4" s="205"/>
      <c r="E4" s="204"/>
      <c r="F4" s="203" t="s">
        <v>7</v>
      </c>
      <c r="G4" s="187"/>
    </row>
    <row r="5" spans="2:10" ht="16.5" customHeight="1">
      <c r="B5" s="202"/>
      <c r="C5" s="201" t="s">
        <v>64</v>
      </c>
      <c r="D5" s="201" t="s">
        <v>63</v>
      </c>
      <c r="E5" s="201" t="s">
        <v>56</v>
      </c>
      <c r="F5" s="200"/>
      <c r="G5" s="185"/>
    </row>
    <row r="6" spans="2:10" ht="15">
      <c r="B6" s="199"/>
      <c r="C6" s="198"/>
      <c r="D6" s="197"/>
      <c r="E6" s="197"/>
      <c r="F6" s="197"/>
      <c r="G6" s="183"/>
    </row>
    <row r="7" spans="2:10" ht="18.75" customHeight="1">
      <c r="B7" s="196" t="s">
        <v>44</v>
      </c>
      <c r="C7" s="192">
        <v>45</v>
      </c>
      <c r="D7" s="195" t="s">
        <v>6</v>
      </c>
      <c r="E7" s="194">
        <v>2</v>
      </c>
      <c r="F7" s="194">
        <v>47</v>
      </c>
      <c r="G7" s="181"/>
    </row>
    <row r="8" spans="2:10" ht="21" customHeight="1">
      <c r="B8" s="193" t="s">
        <v>85</v>
      </c>
      <c r="C8" s="189">
        <v>223</v>
      </c>
      <c r="D8" s="189">
        <v>22</v>
      </c>
      <c r="E8" s="189">
        <v>8</v>
      </c>
      <c r="F8" s="189">
        <v>251</v>
      </c>
      <c r="J8" s="36"/>
    </row>
    <row r="9" spans="2:10" ht="21" customHeight="1">
      <c r="B9" s="190" t="s">
        <v>84</v>
      </c>
      <c r="C9" s="189">
        <v>309</v>
      </c>
      <c r="D9" s="189">
        <v>16</v>
      </c>
      <c r="E9" s="189">
        <v>4</v>
      </c>
      <c r="F9" s="189">
        <v>328</v>
      </c>
      <c r="J9" s="36"/>
    </row>
    <row r="10" spans="2:10" ht="21" customHeight="1">
      <c r="B10" s="193" t="s">
        <v>83</v>
      </c>
      <c r="C10" s="189">
        <v>243</v>
      </c>
      <c r="D10" s="189">
        <v>6</v>
      </c>
      <c r="E10" s="189">
        <v>12</v>
      </c>
      <c r="F10" s="189">
        <v>261</v>
      </c>
      <c r="J10" s="36"/>
    </row>
    <row r="11" spans="2:10" ht="21" customHeight="1">
      <c r="B11" s="193" t="s">
        <v>82</v>
      </c>
      <c r="C11" s="189">
        <v>125</v>
      </c>
      <c r="D11" s="189">
        <v>5</v>
      </c>
      <c r="E11" s="189">
        <v>4</v>
      </c>
      <c r="F11" s="189">
        <v>133</v>
      </c>
      <c r="J11" s="36"/>
    </row>
    <row r="12" spans="2:10" ht="21" customHeight="1">
      <c r="B12" s="193" t="s">
        <v>81</v>
      </c>
      <c r="C12" s="189">
        <v>111</v>
      </c>
      <c r="D12" s="189">
        <v>7</v>
      </c>
      <c r="E12" s="189">
        <v>6</v>
      </c>
      <c r="F12" s="189">
        <v>124</v>
      </c>
      <c r="J12" s="36"/>
    </row>
    <row r="13" spans="2:10" ht="21" customHeight="1">
      <c r="B13" s="193" t="s">
        <v>39</v>
      </c>
      <c r="C13" s="189">
        <v>39</v>
      </c>
      <c r="D13" s="191" t="s">
        <v>6</v>
      </c>
      <c r="E13" s="192">
        <v>1</v>
      </c>
      <c r="F13" s="189">
        <v>40</v>
      </c>
      <c r="J13" s="36"/>
    </row>
    <row r="14" spans="2:10" ht="21" customHeight="1">
      <c r="B14" s="190" t="s">
        <v>38</v>
      </c>
      <c r="C14" s="189">
        <v>43</v>
      </c>
      <c r="D14" s="191" t="s">
        <v>6</v>
      </c>
      <c r="E14" s="189">
        <v>1</v>
      </c>
      <c r="F14" s="189">
        <v>44</v>
      </c>
      <c r="J14" s="36"/>
    </row>
    <row r="15" spans="2:10" ht="21" customHeight="1">
      <c r="B15" s="190" t="s">
        <v>80</v>
      </c>
      <c r="C15" s="189">
        <v>246</v>
      </c>
      <c r="D15" s="189">
        <v>3</v>
      </c>
      <c r="E15" s="189">
        <v>4</v>
      </c>
      <c r="F15" s="189">
        <v>253</v>
      </c>
      <c r="J15" s="36"/>
    </row>
    <row r="16" spans="2:10" ht="21" customHeight="1">
      <c r="B16" s="190" t="s">
        <v>79</v>
      </c>
      <c r="C16" s="189">
        <v>111</v>
      </c>
      <c r="D16" s="189">
        <v>3</v>
      </c>
      <c r="E16" s="189">
        <v>2</v>
      </c>
      <c r="F16" s="189">
        <v>116</v>
      </c>
      <c r="J16" s="36"/>
    </row>
    <row r="17" spans="2:10" ht="21" customHeight="1">
      <c r="B17" s="190" t="s">
        <v>78</v>
      </c>
      <c r="C17" s="189">
        <v>79</v>
      </c>
      <c r="D17" s="189">
        <v>1</v>
      </c>
      <c r="E17" s="191" t="s">
        <v>6</v>
      </c>
      <c r="F17" s="189">
        <v>80</v>
      </c>
      <c r="J17" s="36"/>
    </row>
    <row r="18" spans="2:10" ht="21" customHeight="1">
      <c r="B18" s="190" t="s">
        <v>77</v>
      </c>
      <c r="C18" s="189">
        <v>31</v>
      </c>
      <c r="D18" s="191" t="s">
        <v>6</v>
      </c>
      <c r="E18" s="191" t="s">
        <v>6</v>
      </c>
      <c r="F18" s="189">
        <v>31</v>
      </c>
      <c r="J18" s="36"/>
    </row>
    <row r="19" spans="2:10" ht="21" customHeight="1">
      <c r="B19" s="190" t="s">
        <v>35</v>
      </c>
      <c r="C19" s="189">
        <v>58</v>
      </c>
      <c r="D19" s="191" t="s">
        <v>6</v>
      </c>
      <c r="E19" s="189">
        <v>2</v>
      </c>
      <c r="F19" s="189">
        <v>60</v>
      </c>
      <c r="J19" s="36"/>
    </row>
    <row r="20" spans="2:10" ht="18.75" customHeight="1">
      <c r="B20" s="190" t="s">
        <v>7</v>
      </c>
      <c r="C20" s="189">
        <v>1663</v>
      </c>
      <c r="D20" s="189">
        <v>63</v>
      </c>
      <c r="E20" s="189">
        <v>46</v>
      </c>
      <c r="F20" s="189">
        <v>1768</v>
      </c>
      <c r="H20" s="36"/>
      <c r="J20" s="36"/>
    </row>
    <row r="21" spans="2:10" ht="15">
      <c r="B21" s="188" t="s">
        <v>76</v>
      </c>
      <c r="C21" s="188"/>
      <c r="D21" s="188"/>
      <c r="E21" s="188"/>
      <c r="F21" s="188"/>
      <c r="H21" s="187"/>
    </row>
    <row r="22" spans="2:10" ht="21.75" customHeight="1">
      <c r="B22" s="186" t="s">
        <v>5</v>
      </c>
      <c r="C22" s="186"/>
      <c r="D22" s="186"/>
      <c r="E22" s="185"/>
      <c r="F22" s="185"/>
      <c r="H22" s="185"/>
      <c r="I22" s="184"/>
      <c r="J22" s="184"/>
    </row>
    <row r="23" spans="2:10" ht="36" customHeight="1">
      <c r="B23" s="183"/>
      <c r="C23" s="183"/>
      <c r="D23" s="183"/>
      <c r="E23" s="183"/>
      <c r="F23" s="183"/>
      <c r="H23" s="183"/>
      <c r="I23" s="182"/>
      <c r="J23" s="36"/>
    </row>
    <row r="24" spans="2:10" ht="15.75">
      <c r="B24" s="181"/>
      <c r="C24" s="181"/>
      <c r="D24" s="181"/>
      <c r="E24" s="181"/>
      <c r="F24" s="181"/>
      <c r="H24" s="181"/>
    </row>
    <row r="25" spans="2:10">
      <c r="C25" s="36"/>
      <c r="D25" s="36"/>
    </row>
    <row r="26" spans="2:10">
      <c r="C26" s="36"/>
      <c r="D26" s="36"/>
      <c r="E26" s="36"/>
    </row>
    <row r="27" spans="2:10">
      <c r="C27" s="36"/>
    </row>
    <row r="28" spans="2:10">
      <c r="C28" s="36"/>
    </row>
    <row r="30" spans="2:10" ht="14.25">
      <c r="J30" s="38"/>
    </row>
  </sheetData>
  <mergeCells count="5">
    <mergeCell ref="C4:E4"/>
    <mergeCell ref="B22:D22"/>
    <mergeCell ref="B2:G2"/>
    <mergeCell ref="B4:B6"/>
    <mergeCell ref="F4:F5"/>
  </mergeCells>
  <printOptions horizontalCentered="1"/>
  <pageMargins left="0" right="0" top="1" bottom="2" header="0.5" footer="0.5"/>
  <pageSetup scale="95" orientation="portrait" r:id="rId1"/>
  <headerFooter>
    <oddFooter>&amp;C11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4"/>
  <sheetViews>
    <sheetView rightToLeft="1" workbookViewId="0">
      <selection activeCell="K14" sqref="K14"/>
    </sheetView>
  </sheetViews>
  <sheetFormatPr defaultRowHeight="12.75"/>
  <cols>
    <col min="1" max="1" width="9.140625" style="35"/>
    <col min="2" max="2" width="13" style="35" customWidth="1"/>
    <col min="3" max="3" width="15.85546875" style="35" customWidth="1"/>
    <col min="4" max="4" width="9.140625" style="35"/>
    <col min="5" max="5" width="23.140625" style="35" customWidth="1"/>
    <col min="6" max="16384" width="9.140625" style="35"/>
  </cols>
  <sheetData>
    <row r="5" spans="1:9" ht="18.75" customHeight="1">
      <c r="A5" s="111" t="s">
        <v>75</v>
      </c>
      <c r="B5" s="111"/>
      <c r="C5" s="111"/>
      <c r="D5" s="111"/>
      <c r="E5" s="111"/>
      <c r="F5" s="111"/>
      <c r="G5" s="180"/>
      <c r="H5" s="180"/>
      <c r="I5" s="180"/>
    </row>
    <row r="6" spans="1:9" ht="18.75" customHeight="1">
      <c r="A6" s="111"/>
      <c r="B6" s="111"/>
      <c r="C6" s="111"/>
      <c r="D6" s="111"/>
      <c r="E6" s="111"/>
      <c r="F6" s="111"/>
      <c r="G6" s="180"/>
      <c r="H6" s="180"/>
      <c r="I6" s="180"/>
    </row>
    <row r="7" spans="1:9" ht="15.75">
      <c r="A7" s="153" t="s">
        <v>74</v>
      </c>
      <c r="B7" s="179"/>
      <c r="C7" s="104"/>
      <c r="D7" s="104"/>
      <c r="E7" s="104"/>
      <c r="F7" s="78"/>
      <c r="G7" s="178"/>
      <c r="H7" s="178"/>
      <c r="I7" s="178"/>
    </row>
    <row r="8" spans="1:9" ht="15" customHeight="1">
      <c r="A8" s="177" t="s">
        <v>73</v>
      </c>
      <c r="B8" s="152"/>
      <c r="C8" s="98" t="s">
        <v>72</v>
      </c>
      <c r="D8" s="129" t="s">
        <v>71</v>
      </c>
      <c r="E8" s="123"/>
    </row>
    <row r="9" spans="1:9" ht="15">
      <c r="A9" s="176"/>
      <c r="B9" s="148"/>
      <c r="C9" s="94"/>
      <c r="D9" s="129" t="s">
        <v>70</v>
      </c>
      <c r="E9" s="123"/>
    </row>
    <row r="10" spans="1:9" ht="15">
      <c r="A10" s="173" t="s">
        <v>69</v>
      </c>
      <c r="B10" s="172"/>
      <c r="C10" s="159" t="s">
        <v>64</v>
      </c>
      <c r="D10" s="175">
        <v>54</v>
      </c>
      <c r="E10" s="174"/>
    </row>
    <row r="11" spans="1:9" ht="15">
      <c r="A11" s="171"/>
      <c r="B11" s="170"/>
      <c r="C11" s="159" t="s">
        <v>63</v>
      </c>
      <c r="D11" s="175">
        <v>1</v>
      </c>
      <c r="E11" s="174"/>
    </row>
    <row r="12" spans="1:9" ht="15">
      <c r="A12" s="169"/>
      <c r="B12" s="168"/>
      <c r="C12" s="159" t="s">
        <v>56</v>
      </c>
      <c r="D12" s="175">
        <v>1</v>
      </c>
      <c r="E12" s="174"/>
    </row>
    <row r="13" spans="1:9" ht="15">
      <c r="A13" s="173" t="s">
        <v>68</v>
      </c>
      <c r="B13" s="172"/>
      <c r="C13" s="159" t="s">
        <v>64</v>
      </c>
      <c r="D13" s="167">
        <v>416</v>
      </c>
      <c r="E13" s="166"/>
    </row>
    <row r="14" spans="1:9" ht="15">
      <c r="A14" s="171"/>
      <c r="B14" s="170"/>
      <c r="C14" s="159" t="s">
        <v>63</v>
      </c>
      <c r="D14" s="167">
        <v>12</v>
      </c>
      <c r="E14" s="166"/>
    </row>
    <row r="15" spans="1:9" ht="15">
      <c r="A15" s="169"/>
      <c r="B15" s="168"/>
      <c r="C15" s="159" t="s">
        <v>56</v>
      </c>
      <c r="D15" s="167">
        <v>11</v>
      </c>
      <c r="E15" s="166"/>
    </row>
    <row r="16" spans="1:9" ht="15">
      <c r="A16" s="173" t="s">
        <v>67</v>
      </c>
      <c r="B16" s="172"/>
      <c r="C16" s="159" t="s">
        <v>64</v>
      </c>
      <c r="D16" s="167">
        <v>405</v>
      </c>
      <c r="E16" s="166"/>
    </row>
    <row r="17" spans="1:5" ht="15">
      <c r="A17" s="171"/>
      <c r="B17" s="170"/>
      <c r="C17" s="159" t="s">
        <v>63</v>
      </c>
      <c r="D17" s="167">
        <v>24</v>
      </c>
      <c r="E17" s="166"/>
    </row>
    <row r="18" spans="1:5" ht="15">
      <c r="A18" s="169"/>
      <c r="B18" s="168"/>
      <c r="C18" s="159" t="s">
        <v>56</v>
      </c>
      <c r="D18" s="167">
        <v>12</v>
      </c>
      <c r="E18" s="166"/>
    </row>
    <row r="19" spans="1:5" ht="15">
      <c r="A19" s="173" t="s">
        <v>66</v>
      </c>
      <c r="B19" s="172"/>
      <c r="C19" s="159" t="s">
        <v>64</v>
      </c>
      <c r="D19" s="167">
        <v>788</v>
      </c>
      <c r="E19" s="166"/>
    </row>
    <row r="20" spans="1:5" ht="15">
      <c r="A20" s="171"/>
      <c r="B20" s="170"/>
      <c r="C20" s="159" t="s">
        <v>63</v>
      </c>
      <c r="D20" s="167">
        <v>26</v>
      </c>
      <c r="E20" s="166"/>
    </row>
    <row r="21" spans="1:5" ht="15">
      <c r="A21" s="169"/>
      <c r="B21" s="168"/>
      <c r="C21" s="159" t="s">
        <v>56</v>
      </c>
      <c r="D21" s="167">
        <v>22</v>
      </c>
      <c r="E21" s="166"/>
    </row>
    <row r="22" spans="1:5" ht="15" customHeight="1">
      <c r="A22" s="165" t="s">
        <v>65</v>
      </c>
      <c r="B22" s="164"/>
      <c r="C22" s="159" t="s">
        <v>64</v>
      </c>
      <c r="D22" s="158">
        <f>D10+D13+D16+D19</f>
        <v>1663</v>
      </c>
      <c r="E22" s="157"/>
    </row>
    <row r="23" spans="1:5" ht="15">
      <c r="A23" s="163"/>
      <c r="B23" s="162"/>
      <c r="C23" s="159" t="s">
        <v>63</v>
      </c>
      <c r="D23" s="158">
        <f>D11+D14+D17+D20</f>
        <v>63</v>
      </c>
      <c r="E23" s="157"/>
    </row>
    <row r="24" spans="1:5" ht="15">
      <c r="A24" s="161"/>
      <c r="B24" s="160"/>
      <c r="C24" s="159" t="s">
        <v>56</v>
      </c>
      <c r="D24" s="158">
        <f>D12+D15+D18+D21</f>
        <v>46</v>
      </c>
      <c r="E24" s="157"/>
    </row>
  </sheetData>
  <mergeCells count="26">
    <mergeCell ref="A10:B12"/>
    <mergeCell ref="D10:E10"/>
    <mergeCell ref="D11:E11"/>
    <mergeCell ref="D12:E12"/>
    <mergeCell ref="G7:I7"/>
    <mergeCell ref="A8:B9"/>
    <mergeCell ref="C8:C9"/>
    <mergeCell ref="D8:E8"/>
    <mergeCell ref="D9:E9"/>
    <mergeCell ref="D16:E16"/>
    <mergeCell ref="D17:E17"/>
    <mergeCell ref="D18:E18"/>
    <mergeCell ref="A13:B15"/>
    <mergeCell ref="D13:E13"/>
    <mergeCell ref="D14:E14"/>
    <mergeCell ref="D15:E15"/>
    <mergeCell ref="A5:F6"/>
    <mergeCell ref="A22:B24"/>
    <mergeCell ref="D22:E22"/>
    <mergeCell ref="D23:E23"/>
    <mergeCell ref="D24:E24"/>
    <mergeCell ref="A19:B21"/>
    <mergeCell ref="D19:E19"/>
    <mergeCell ref="D20:E20"/>
    <mergeCell ref="D21:E21"/>
    <mergeCell ref="A16:B1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46"/>
  <sheetViews>
    <sheetView rightToLeft="1" workbookViewId="0">
      <selection activeCell="A5" sqref="A5:G5"/>
    </sheetView>
  </sheetViews>
  <sheetFormatPr defaultRowHeight="12.75"/>
  <cols>
    <col min="1" max="1" width="10.7109375" style="35" customWidth="1"/>
    <col min="2" max="2" width="15.42578125" style="35" customWidth="1"/>
    <col min="3" max="3" width="12.140625" style="35" customWidth="1"/>
    <col min="4" max="4" width="11.85546875" style="35" customWidth="1"/>
    <col min="5" max="5" width="12" style="35" customWidth="1"/>
    <col min="6" max="6" width="10.42578125" style="35" customWidth="1"/>
    <col min="7" max="7" width="16.140625" style="35" customWidth="1"/>
    <col min="8" max="16384" width="9.140625" style="35"/>
  </cols>
  <sheetData>
    <row r="5" spans="1:8" ht="44.25" customHeight="1">
      <c r="A5" s="156" t="s">
        <v>62</v>
      </c>
      <c r="B5" s="156"/>
      <c r="C5" s="156"/>
      <c r="D5" s="156"/>
      <c r="E5" s="156"/>
      <c r="F5" s="156"/>
      <c r="G5" s="156"/>
      <c r="H5" s="155"/>
    </row>
    <row r="6" spans="1:8" ht="21" hidden="1" customHeight="1">
      <c r="A6" s="154"/>
      <c r="B6" s="154"/>
      <c r="C6" s="154"/>
      <c r="D6" s="154"/>
      <c r="E6" s="154"/>
      <c r="F6" s="154"/>
      <c r="G6" s="154"/>
    </row>
    <row r="7" spans="1:8" ht="21" customHeight="1">
      <c r="A7" s="153" t="s">
        <v>61</v>
      </c>
      <c r="B7" s="132"/>
      <c r="C7" s="132"/>
      <c r="D7" s="132"/>
      <c r="E7" s="132"/>
      <c r="F7" s="132"/>
      <c r="G7" s="131"/>
    </row>
    <row r="8" spans="1:8" ht="15">
      <c r="A8" s="152" t="s">
        <v>23</v>
      </c>
      <c r="B8" s="151" t="s">
        <v>60</v>
      </c>
      <c r="C8" s="150" t="s">
        <v>59</v>
      </c>
      <c r="D8" s="149"/>
      <c r="E8" s="149"/>
      <c r="F8" s="149"/>
    </row>
    <row r="9" spans="1:8" ht="20.25" customHeight="1">
      <c r="A9" s="148"/>
      <c r="B9" s="147" t="s">
        <v>58</v>
      </c>
      <c r="C9" s="146" t="s">
        <v>57</v>
      </c>
      <c r="D9" s="146" t="s">
        <v>56</v>
      </c>
      <c r="E9" s="146" t="s">
        <v>55</v>
      </c>
      <c r="F9" s="145" t="s">
        <v>54</v>
      </c>
    </row>
    <row r="10" spans="1:8" ht="52.5" customHeight="1">
      <c r="A10" s="144"/>
      <c r="B10" s="143"/>
      <c r="C10" s="142"/>
      <c r="D10" s="142"/>
      <c r="E10" s="142"/>
      <c r="F10" s="141"/>
    </row>
    <row r="11" spans="1:8" ht="18" customHeight="1">
      <c r="A11" s="140" t="s">
        <v>8</v>
      </c>
      <c r="B11" s="139">
        <v>2</v>
      </c>
      <c r="C11" s="139" t="s">
        <v>6</v>
      </c>
      <c r="D11" s="139" t="s">
        <v>6</v>
      </c>
      <c r="E11" s="139">
        <v>1</v>
      </c>
      <c r="F11" s="139">
        <v>1</v>
      </c>
    </row>
    <row r="12" spans="1:8" ht="18" customHeight="1">
      <c r="A12" s="140" t="s">
        <v>7</v>
      </c>
      <c r="B12" s="139">
        <v>2</v>
      </c>
      <c r="C12" s="139" t="s">
        <v>6</v>
      </c>
      <c r="D12" s="139" t="s">
        <v>6</v>
      </c>
      <c r="E12" s="139">
        <v>1</v>
      </c>
      <c r="F12" s="139">
        <v>1</v>
      </c>
    </row>
    <row r="13" spans="1:8" ht="14.25" customHeight="1">
      <c r="A13" s="37" t="s">
        <v>5</v>
      </c>
      <c r="B13" s="37"/>
      <c r="C13" s="37"/>
      <c r="D13" s="37"/>
      <c r="E13" s="37"/>
      <c r="F13" s="37"/>
      <c r="G13" s="37"/>
    </row>
    <row r="44" spans="4:4">
      <c r="D44" s="138"/>
    </row>
    <row r="46" spans="4:4">
      <c r="D46" s="137"/>
    </row>
  </sheetData>
  <mergeCells count="9">
    <mergeCell ref="A5:G5"/>
    <mergeCell ref="A6:G6"/>
    <mergeCell ref="A8:A10"/>
    <mergeCell ref="A13:G13"/>
    <mergeCell ref="C8:F8"/>
    <mergeCell ref="F9:F10"/>
    <mergeCell ref="E9:E10"/>
    <mergeCell ref="D9:D10"/>
    <mergeCell ref="C9:C10"/>
  </mergeCells>
  <printOptions horizontalCentered="1" verticalCentered="1"/>
  <pageMargins left="0.7" right="0.7" top="0.75" bottom="0.75" header="0.3" footer="0.3"/>
  <pageSetup paperSize="9" orientation="landscape" r:id="rId1"/>
  <headerFooter>
    <oddFooter>&amp;C27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rightToLeft="1" topLeftCell="A4" zoomScaleNormal="100" workbookViewId="0">
      <selection sqref="A1:F1"/>
    </sheetView>
  </sheetViews>
  <sheetFormatPr defaultRowHeight="12.75"/>
  <cols>
    <col min="1" max="1" width="9.7109375" style="35" customWidth="1"/>
    <col min="2" max="2" width="13.140625" style="35" customWidth="1"/>
    <col min="3" max="3" width="11.28515625" style="35" customWidth="1"/>
    <col min="4" max="4" width="9.28515625" style="35" customWidth="1"/>
    <col min="5" max="5" width="16.7109375" style="35" customWidth="1"/>
    <col min="6" max="6" width="11.28515625" style="35" customWidth="1"/>
    <col min="7" max="7" width="5.85546875" style="35" customWidth="1"/>
    <col min="8" max="8" width="11.7109375" style="416" customWidth="1"/>
    <col min="9" max="9" width="15.5703125" style="416" customWidth="1"/>
    <col min="10" max="10" width="7.5703125" style="416" customWidth="1"/>
    <col min="11" max="11" width="9.140625" style="416"/>
    <col min="12" max="12" width="9.140625" style="35"/>
    <col min="13" max="13" width="9.5703125" style="35" customWidth="1"/>
    <col min="14" max="14" width="9.140625" style="35"/>
    <col min="15" max="15" width="9.7109375" style="35" customWidth="1"/>
    <col min="16" max="16384" width="9.140625" style="35"/>
  </cols>
  <sheetData>
    <row r="1" spans="1:11" ht="19.5" customHeight="1">
      <c r="A1" s="561" t="s">
        <v>248</v>
      </c>
      <c r="B1" s="561"/>
      <c r="C1" s="561"/>
      <c r="D1" s="561"/>
      <c r="E1" s="561"/>
      <c r="F1" s="561"/>
      <c r="G1" s="524"/>
      <c r="H1" s="524"/>
      <c r="I1" s="524"/>
      <c r="J1" s="524"/>
    </row>
    <row r="2" spans="1:11" ht="19.5" customHeight="1">
      <c r="A2" s="560" t="s">
        <v>247</v>
      </c>
      <c r="B2" s="560"/>
      <c r="C2" s="559"/>
      <c r="D2" s="559"/>
      <c r="E2" s="559"/>
      <c r="F2" s="557"/>
      <c r="G2" s="132"/>
      <c r="H2" s="133"/>
      <c r="I2" s="521"/>
      <c r="J2" s="521"/>
    </row>
    <row r="3" spans="1:11" ht="19.5" customHeight="1">
      <c r="A3" s="169" t="s">
        <v>246</v>
      </c>
      <c r="B3" s="169"/>
      <c r="C3" s="169"/>
      <c r="D3" s="558"/>
      <c r="E3" s="132"/>
      <c r="F3" s="557"/>
      <c r="G3" s="518"/>
      <c r="H3" s="518"/>
      <c r="I3" s="518"/>
      <c r="J3" s="518"/>
    </row>
    <row r="4" spans="1:11" ht="12.75" customHeight="1">
      <c r="A4" s="372" t="s">
        <v>122</v>
      </c>
      <c r="B4" s="372"/>
      <c r="C4" s="372"/>
      <c r="D4" s="532"/>
      <c r="E4" s="556" t="s">
        <v>32</v>
      </c>
      <c r="F4" s="545"/>
      <c r="H4" s="35"/>
      <c r="I4" s="35"/>
      <c r="J4" s="35"/>
      <c r="K4" s="35"/>
    </row>
    <row r="5" spans="1:11" ht="6" customHeight="1">
      <c r="A5" s="555"/>
      <c r="B5" s="555"/>
      <c r="C5" s="555"/>
      <c r="D5" s="554"/>
      <c r="E5" s="553"/>
      <c r="F5" s="545"/>
      <c r="H5" s="35"/>
      <c r="I5" s="35"/>
      <c r="J5" s="35"/>
      <c r="K5" s="35"/>
    </row>
    <row r="6" spans="1:11" ht="15" customHeight="1">
      <c r="A6" s="555"/>
      <c r="B6" s="555"/>
      <c r="C6" s="555"/>
      <c r="D6" s="554"/>
      <c r="E6" s="553" t="s">
        <v>27</v>
      </c>
      <c r="F6" s="545"/>
      <c r="H6" s="35"/>
      <c r="I6" s="35"/>
      <c r="J6" s="35"/>
      <c r="K6" s="35"/>
    </row>
    <row r="7" spans="1:11" ht="14.25" customHeight="1">
      <c r="A7" s="366"/>
      <c r="B7" s="366"/>
      <c r="C7" s="366"/>
      <c r="D7" s="552"/>
      <c r="E7" s="551"/>
      <c r="F7" s="545"/>
      <c r="H7" s="35"/>
      <c r="I7" s="35"/>
      <c r="J7" s="35"/>
      <c r="K7" s="35"/>
    </row>
    <row r="8" spans="1:11" ht="27.75" customHeight="1">
      <c r="A8" s="542" t="s">
        <v>181</v>
      </c>
      <c r="B8" s="541" t="s">
        <v>245</v>
      </c>
      <c r="C8" s="544" t="s">
        <v>244</v>
      </c>
      <c r="D8" s="368"/>
      <c r="E8" s="550">
        <v>1902</v>
      </c>
      <c r="F8" s="545"/>
      <c r="H8" s="549"/>
      <c r="I8" s="35"/>
      <c r="J8" s="35"/>
      <c r="K8" s="35"/>
    </row>
    <row r="9" spans="1:11" ht="15.75" customHeight="1">
      <c r="A9" s="542"/>
      <c r="B9" s="541"/>
      <c r="C9" s="544" t="s">
        <v>206</v>
      </c>
      <c r="D9" s="368"/>
      <c r="E9" s="543">
        <v>3606198</v>
      </c>
      <c r="F9" s="545"/>
      <c r="H9" s="35"/>
      <c r="I9" s="35"/>
      <c r="J9" s="35"/>
      <c r="K9" s="35"/>
    </row>
    <row r="10" spans="1:11" ht="15.75" customHeight="1">
      <c r="A10" s="542"/>
      <c r="B10" s="541" t="s">
        <v>243</v>
      </c>
      <c r="C10" s="544" t="s">
        <v>242</v>
      </c>
      <c r="D10" s="368"/>
      <c r="E10" s="543">
        <v>48138</v>
      </c>
      <c r="F10" s="545"/>
      <c r="H10" s="35"/>
      <c r="I10" s="35"/>
      <c r="J10" s="35"/>
      <c r="K10" s="35"/>
    </row>
    <row r="11" spans="1:11" ht="18" customHeight="1">
      <c r="A11" s="542"/>
      <c r="B11" s="541"/>
      <c r="C11" s="544" t="s">
        <v>206</v>
      </c>
      <c r="D11" s="368"/>
      <c r="E11" s="543">
        <v>30916950</v>
      </c>
      <c r="F11" s="545"/>
      <c r="H11" s="35"/>
      <c r="I11" s="35"/>
      <c r="J11" s="35"/>
      <c r="K11" s="35"/>
    </row>
    <row r="12" spans="1:11" ht="16.5" customHeight="1">
      <c r="A12" s="542"/>
      <c r="B12" s="541" t="s">
        <v>241</v>
      </c>
      <c r="C12" s="547" t="s">
        <v>240</v>
      </c>
      <c r="D12" s="546" t="s">
        <v>190</v>
      </c>
      <c r="E12" s="543">
        <v>411</v>
      </c>
      <c r="F12" s="545"/>
      <c r="H12" s="35"/>
      <c r="I12" s="35"/>
      <c r="J12" s="35"/>
      <c r="K12" s="35"/>
    </row>
    <row r="13" spans="1:11" ht="18" customHeight="1">
      <c r="A13" s="542"/>
      <c r="B13" s="541"/>
      <c r="C13" s="547"/>
      <c r="D13" s="546" t="s">
        <v>189</v>
      </c>
      <c r="E13" s="543">
        <v>66</v>
      </c>
      <c r="F13" s="545"/>
      <c r="H13" s="548"/>
      <c r="I13" s="35"/>
      <c r="J13" s="35"/>
      <c r="K13" s="35"/>
    </row>
    <row r="14" spans="1:11" ht="18" customHeight="1">
      <c r="A14" s="542"/>
      <c r="B14" s="541"/>
      <c r="C14" s="544" t="s">
        <v>7</v>
      </c>
      <c r="D14" s="368"/>
      <c r="E14" s="543">
        <f>SUM(E12:E13)</f>
        <v>477</v>
      </c>
      <c r="F14" s="545"/>
      <c r="H14" s="35"/>
      <c r="I14" s="35"/>
      <c r="J14" s="35"/>
      <c r="K14" s="35"/>
    </row>
    <row r="15" spans="1:11" ht="17.25" customHeight="1">
      <c r="A15" s="542"/>
      <c r="B15" s="541"/>
      <c r="C15" s="547" t="s">
        <v>239</v>
      </c>
      <c r="D15" s="546" t="s">
        <v>190</v>
      </c>
      <c r="E15" s="543">
        <v>1695000</v>
      </c>
      <c r="F15" s="545"/>
      <c r="H15" s="35"/>
      <c r="I15" s="35"/>
      <c r="J15" s="35"/>
      <c r="K15" s="35"/>
    </row>
    <row r="16" spans="1:11" ht="17.25" customHeight="1">
      <c r="A16" s="542"/>
      <c r="B16" s="541"/>
      <c r="C16" s="547"/>
      <c r="D16" s="546" t="s">
        <v>189</v>
      </c>
      <c r="E16" s="543">
        <v>219600</v>
      </c>
      <c r="F16" s="545"/>
      <c r="H16" s="35"/>
      <c r="I16" s="35"/>
      <c r="J16" s="35"/>
      <c r="K16" s="35"/>
    </row>
    <row r="17" spans="1:11" ht="18" customHeight="1">
      <c r="A17" s="542"/>
      <c r="B17" s="541"/>
      <c r="C17" s="544" t="s">
        <v>7</v>
      </c>
      <c r="D17" s="368"/>
      <c r="E17" s="543">
        <f>SUM(E15:E16)</f>
        <v>1914600</v>
      </c>
      <c r="F17" s="416"/>
      <c r="H17" s="35"/>
      <c r="I17" s="35"/>
      <c r="J17" s="35"/>
      <c r="K17" s="35"/>
    </row>
    <row r="18" spans="1:11" ht="16.5" customHeight="1">
      <c r="A18" s="542"/>
      <c r="B18" s="541"/>
      <c r="C18" s="544" t="s">
        <v>238</v>
      </c>
      <c r="D18" s="368"/>
      <c r="E18" s="543">
        <v>85495</v>
      </c>
      <c r="F18" s="416"/>
      <c r="H18" s="35"/>
      <c r="I18" s="35"/>
      <c r="J18" s="35"/>
      <c r="K18" s="35"/>
    </row>
    <row r="19" spans="1:11" ht="17.25" customHeight="1">
      <c r="A19" s="542"/>
      <c r="B19" s="541"/>
      <c r="C19" s="544" t="s">
        <v>237</v>
      </c>
      <c r="D19" s="368"/>
      <c r="E19" s="543">
        <v>179002</v>
      </c>
      <c r="F19" s="416"/>
      <c r="H19" s="35"/>
      <c r="I19" s="35"/>
      <c r="J19" s="35"/>
      <c r="K19" s="35"/>
    </row>
    <row r="20" spans="1:11" ht="15" customHeight="1">
      <c r="A20" s="542"/>
      <c r="B20" s="541"/>
      <c r="C20" s="544" t="s">
        <v>172</v>
      </c>
      <c r="D20" s="368"/>
      <c r="E20" s="543">
        <v>1514050</v>
      </c>
      <c r="F20" s="416"/>
      <c r="H20" s="36"/>
      <c r="I20" s="35"/>
      <c r="J20" s="35"/>
      <c r="K20" s="35"/>
    </row>
    <row r="21" spans="1:11" ht="16.5" customHeight="1">
      <c r="A21" s="542"/>
      <c r="B21" s="541"/>
      <c r="C21" s="540" t="s">
        <v>171</v>
      </c>
      <c r="D21" s="539"/>
      <c r="E21" s="538">
        <v>764040</v>
      </c>
      <c r="F21" s="416"/>
      <c r="H21" s="35"/>
      <c r="I21" s="35"/>
      <c r="J21" s="35"/>
      <c r="K21" s="35"/>
    </row>
    <row r="22" spans="1:11" ht="15.75" customHeight="1">
      <c r="A22" s="534"/>
      <c r="B22" s="533"/>
      <c r="C22" s="537"/>
      <c r="D22" s="536"/>
      <c r="E22" s="535"/>
      <c r="F22" s="416"/>
      <c r="H22" s="35"/>
      <c r="I22" s="35"/>
      <c r="J22" s="35"/>
      <c r="K22" s="35"/>
    </row>
    <row r="23" spans="1:11" s="38" customFormat="1" ht="15.75" customHeight="1">
      <c r="A23" s="534"/>
      <c r="B23" s="533"/>
      <c r="C23" s="373" t="s">
        <v>170</v>
      </c>
      <c r="D23" s="532"/>
      <c r="E23" s="531">
        <v>524220</v>
      </c>
      <c r="F23" s="530"/>
    </row>
    <row r="24" spans="1:11" ht="17.25" customHeight="1">
      <c r="A24" s="369" t="s">
        <v>236</v>
      </c>
      <c r="B24" s="369"/>
      <c r="C24" s="369"/>
      <c r="D24" s="369"/>
      <c r="E24" s="529">
        <f>E9+E11+E17+E18+E19+E20+E21+E23</f>
        <v>39504555</v>
      </c>
      <c r="F24" s="416"/>
      <c r="H24" s="35"/>
      <c r="I24" s="35"/>
      <c r="J24" s="35"/>
      <c r="K24" s="35"/>
    </row>
    <row r="25" spans="1:11" ht="15">
      <c r="A25" s="528"/>
      <c r="B25" s="390"/>
      <c r="C25" s="390"/>
      <c r="D25" s="390"/>
      <c r="E25" s="438"/>
    </row>
    <row r="26" spans="1:11">
      <c r="A26" s="416"/>
      <c r="H26" s="35"/>
      <c r="I26" s="35"/>
      <c r="J26" s="35"/>
      <c r="K26" s="35"/>
    </row>
    <row r="27" spans="1:11" ht="38.25" customHeight="1">
      <c r="A27" s="416"/>
      <c r="H27" s="35"/>
      <c r="I27" s="35"/>
      <c r="J27" s="35"/>
      <c r="K27" s="35"/>
    </row>
    <row r="28" spans="1:11" ht="15" customHeight="1">
      <c r="A28" s="457"/>
      <c r="H28" s="35"/>
      <c r="I28" s="35"/>
      <c r="J28" s="35"/>
      <c r="K28" s="35"/>
    </row>
    <row r="29" spans="1:11">
      <c r="A29" s="416"/>
      <c r="H29" s="35"/>
      <c r="I29" s="35"/>
      <c r="J29" s="35"/>
      <c r="K29" s="35"/>
    </row>
    <row r="30" spans="1:11" ht="9.75" customHeight="1">
      <c r="A30" s="416"/>
      <c r="H30" s="35"/>
      <c r="I30" s="35"/>
      <c r="J30" s="35"/>
      <c r="K30" s="35"/>
    </row>
    <row r="31" spans="1:11" ht="9" customHeight="1">
      <c r="A31" s="416"/>
      <c r="H31" s="35"/>
      <c r="I31" s="35"/>
      <c r="J31" s="35"/>
      <c r="K31" s="35"/>
    </row>
    <row r="32" spans="1:11" ht="11.25" customHeight="1">
      <c r="A32" s="416"/>
      <c r="H32" s="35"/>
      <c r="I32" s="35"/>
      <c r="J32" s="35"/>
      <c r="K32" s="35"/>
    </row>
    <row r="33" spans="1:11" ht="13.5" customHeight="1">
      <c r="A33" s="416"/>
      <c r="H33" s="35"/>
      <c r="I33" s="35"/>
      <c r="J33" s="35"/>
      <c r="K33" s="35"/>
    </row>
    <row r="34" spans="1:11" ht="15.75" customHeight="1">
      <c r="A34" s="416"/>
      <c r="H34" s="35"/>
      <c r="I34" s="35"/>
      <c r="J34" s="35"/>
      <c r="K34" s="35"/>
    </row>
    <row r="35" spans="1:11" ht="14.25" customHeight="1">
      <c r="A35" s="416"/>
      <c r="H35" s="35"/>
      <c r="I35" s="35"/>
      <c r="J35" s="35"/>
      <c r="K35" s="35"/>
    </row>
    <row r="36" spans="1:11" ht="15.75" customHeight="1">
      <c r="A36" s="416"/>
      <c r="H36" s="35"/>
      <c r="I36" s="35"/>
      <c r="J36" s="35"/>
      <c r="K36" s="35"/>
    </row>
    <row r="37" spans="1:11" ht="16.5" customHeight="1">
      <c r="A37" s="416"/>
      <c r="H37" s="35"/>
      <c r="I37" s="35"/>
      <c r="J37" s="35"/>
      <c r="K37" s="35"/>
    </row>
    <row r="38" spans="1:11" ht="16.5" customHeight="1">
      <c r="A38" s="416"/>
      <c r="H38" s="35"/>
      <c r="I38" s="35"/>
      <c r="J38" s="35"/>
      <c r="K38" s="35"/>
    </row>
    <row r="39" spans="1:11" ht="15" customHeight="1">
      <c r="A39" s="416"/>
      <c r="H39" s="35"/>
      <c r="I39" s="35"/>
      <c r="J39" s="35"/>
      <c r="K39" s="35"/>
    </row>
    <row r="40" spans="1:11" ht="15" customHeight="1">
      <c r="A40" s="416"/>
      <c r="H40" s="35"/>
      <c r="I40" s="35"/>
      <c r="J40" s="35"/>
      <c r="K40" s="35"/>
    </row>
    <row r="41" spans="1:11" ht="13.5" customHeight="1">
      <c r="A41" s="416"/>
      <c r="H41" s="35"/>
      <c r="I41" s="35"/>
      <c r="J41" s="35"/>
      <c r="K41" s="35"/>
    </row>
    <row r="42" spans="1:11" ht="9" customHeight="1">
      <c r="A42" s="416"/>
      <c r="H42" s="35"/>
      <c r="I42" s="35"/>
      <c r="J42" s="35"/>
      <c r="K42" s="35"/>
    </row>
    <row r="43" spans="1:11" ht="20.25" customHeight="1">
      <c r="A43" s="416"/>
      <c r="H43" s="35"/>
      <c r="I43" s="35"/>
      <c r="J43" s="35"/>
      <c r="K43" s="35"/>
    </row>
    <row r="44" spans="1:11">
      <c r="A44" s="132"/>
      <c r="B44" s="132"/>
      <c r="C44" s="132"/>
      <c r="D44" s="132"/>
      <c r="E44" s="132"/>
      <c r="F44" s="527"/>
      <c r="G44" s="527"/>
      <c r="H44" s="527"/>
      <c r="I44" s="527"/>
      <c r="J44" s="527"/>
    </row>
    <row r="47" spans="1:11">
      <c r="K47" s="526"/>
    </row>
  </sheetData>
  <mergeCells count="28">
    <mergeCell ref="A2:B2"/>
    <mergeCell ref="I2:J2"/>
    <mergeCell ref="A3:C3"/>
    <mergeCell ref="G3:J3"/>
    <mergeCell ref="C10:D10"/>
    <mergeCell ref="A4:D7"/>
    <mergeCell ref="E4:E5"/>
    <mergeCell ref="A8:A23"/>
    <mergeCell ref="B8:B9"/>
    <mergeCell ref="C8:D8"/>
    <mergeCell ref="C9:D9"/>
    <mergeCell ref="C12:C13"/>
    <mergeCell ref="C14:D14"/>
    <mergeCell ref="C15:C16"/>
    <mergeCell ref="C17:D17"/>
    <mergeCell ref="C18:D18"/>
    <mergeCell ref="B10:B11"/>
    <mergeCell ref="C11:D11"/>
    <mergeCell ref="F44:J44"/>
    <mergeCell ref="E6:E7"/>
    <mergeCell ref="A1:F1"/>
    <mergeCell ref="C23:D23"/>
    <mergeCell ref="A24:D24"/>
    <mergeCell ref="C19:D19"/>
    <mergeCell ref="C20:D20"/>
    <mergeCell ref="C21:D22"/>
    <mergeCell ref="E21:E22"/>
    <mergeCell ref="B12:B23"/>
  </mergeCells>
  <printOptions horizontalCentered="1" verticalCentered="1"/>
  <pageMargins left="0" right="0" top="3.7401574999999999E-2" bottom="0" header="0.31496062992126" footer="0.31496062992126"/>
  <pageSetup paperSize="9" scale="95" orientation="portrait" r:id="rId1"/>
  <headerFooter>
    <oddFooter>&amp;C20&amp;Rصفحة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1"/>
  <sheetViews>
    <sheetView rightToLeft="1" workbookViewId="0">
      <selection activeCell="B2" sqref="B2:J2"/>
    </sheetView>
  </sheetViews>
  <sheetFormatPr defaultRowHeight="12.75"/>
  <cols>
    <col min="1" max="1" width="2.5703125" style="35" customWidth="1"/>
    <col min="2" max="2" width="10.140625" style="35" customWidth="1"/>
    <col min="3" max="3" width="12" style="35" customWidth="1"/>
    <col min="4" max="4" width="10" style="35" customWidth="1"/>
    <col min="5" max="5" width="18.7109375" style="35" customWidth="1"/>
    <col min="6" max="6" width="18.5703125" style="35" customWidth="1"/>
    <col min="7" max="7" width="10.140625" style="35" customWidth="1"/>
    <col min="8" max="8" width="18.28515625" style="35" customWidth="1"/>
    <col min="9" max="9" width="23.7109375" style="35" customWidth="1"/>
    <col min="10" max="10" width="16.28515625" style="35" customWidth="1"/>
    <col min="11" max="16384" width="9.140625" style="35"/>
  </cols>
  <sheetData>
    <row r="2" spans="2:14" ht="24" customHeight="1">
      <c r="B2" s="136" t="s">
        <v>53</v>
      </c>
      <c r="C2" s="136"/>
      <c r="D2" s="136"/>
      <c r="E2" s="136"/>
      <c r="F2" s="136"/>
      <c r="G2" s="136"/>
      <c r="H2" s="136"/>
      <c r="I2" s="136"/>
      <c r="J2" s="136"/>
    </row>
    <row r="3" spans="2:14" ht="15.75">
      <c r="B3" s="135" t="s">
        <v>52</v>
      </c>
      <c r="C3" s="135"/>
      <c r="D3" s="134"/>
      <c r="E3" s="134"/>
      <c r="F3" s="134"/>
      <c r="G3" s="133"/>
      <c r="H3" s="132"/>
      <c r="I3" s="132"/>
      <c r="J3" s="131"/>
      <c r="N3" s="130"/>
    </row>
    <row r="4" spans="2:14" ht="34.5" customHeight="1">
      <c r="B4" s="123" t="s">
        <v>23</v>
      </c>
      <c r="C4" s="122" t="s">
        <v>51</v>
      </c>
      <c r="D4" s="129" t="s">
        <v>50</v>
      </c>
      <c r="E4" s="128"/>
      <c r="F4" s="123"/>
      <c r="G4" s="129" t="s">
        <v>49</v>
      </c>
      <c r="H4" s="128"/>
      <c r="I4" s="123"/>
    </row>
    <row r="5" spans="2:14" ht="18" customHeight="1">
      <c r="B5" s="123"/>
      <c r="C5" s="122"/>
      <c r="D5" s="127" t="s">
        <v>47</v>
      </c>
      <c r="E5" s="126" t="s">
        <v>48</v>
      </c>
      <c r="F5" s="126" t="s">
        <v>45</v>
      </c>
      <c r="G5" s="127" t="s">
        <v>47</v>
      </c>
      <c r="H5" s="126" t="s">
        <v>46</v>
      </c>
      <c r="I5" s="126" t="s">
        <v>45</v>
      </c>
    </row>
    <row r="6" spans="2:14" ht="34.5" customHeight="1">
      <c r="B6" s="123"/>
      <c r="C6" s="122"/>
      <c r="D6" s="125"/>
      <c r="E6" s="124"/>
      <c r="F6" s="124"/>
      <c r="G6" s="125"/>
      <c r="H6" s="124"/>
      <c r="I6" s="124"/>
    </row>
    <row r="7" spans="2:14" ht="21" customHeight="1">
      <c r="B7" s="123"/>
      <c r="C7" s="122"/>
      <c r="D7" s="125"/>
      <c r="E7" s="124"/>
      <c r="F7" s="124"/>
      <c r="G7" s="125"/>
      <c r="H7" s="124"/>
      <c r="I7" s="124"/>
    </row>
    <row r="8" spans="2:14" ht="21" customHeight="1">
      <c r="B8" s="123"/>
      <c r="C8" s="122"/>
      <c r="D8" s="121"/>
      <c r="E8" s="120"/>
      <c r="F8" s="120"/>
      <c r="G8" s="121"/>
      <c r="H8" s="120"/>
      <c r="I8" s="120"/>
    </row>
    <row r="9" spans="2:14" ht="21" customHeight="1">
      <c r="B9" s="119" t="s">
        <v>44</v>
      </c>
      <c r="C9" s="113">
        <v>2</v>
      </c>
      <c r="D9" s="113">
        <v>9</v>
      </c>
      <c r="E9" s="113">
        <v>50</v>
      </c>
      <c r="F9" s="115" t="s">
        <v>6</v>
      </c>
      <c r="G9" s="113">
        <v>4</v>
      </c>
      <c r="H9" s="113">
        <v>50</v>
      </c>
      <c r="I9" s="115" t="s">
        <v>6</v>
      </c>
    </row>
    <row r="10" spans="2:14" ht="15">
      <c r="B10" s="117" t="s">
        <v>43</v>
      </c>
      <c r="C10" s="113">
        <v>8</v>
      </c>
      <c r="D10" s="113">
        <v>74</v>
      </c>
      <c r="E10" s="113">
        <v>31930</v>
      </c>
      <c r="F10" s="115" t="s">
        <v>6</v>
      </c>
      <c r="G10" s="113">
        <v>54</v>
      </c>
      <c r="H10" s="113">
        <v>28141</v>
      </c>
      <c r="I10" s="115" t="s">
        <v>6</v>
      </c>
    </row>
    <row r="11" spans="2:14" ht="15">
      <c r="B11" s="117" t="s">
        <v>42</v>
      </c>
      <c r="C11" s="113">
        <v>4</v>
      </c>
      <c r="D11" s="113">
        <v>74</v>
      </c>
      <c r="E11" s="113">
        <v>14080</v>
      </c>
      <c r="F11" s="115" t="s">
        <v>6</v>
      </c>
      <c r="G11" s="113">
        <v>32</v>
      </c>
      <c r="H11" s="113">
        <v>2110</v>
      </c>
      <c r="I11" s="115" t="s">
        <v>6</v>
      </c>
    </row>
    <row r="12" spans="2:14" s="77" customFormat="1" ht="15">
      <c r="B12" s="117" t="s">
        <v>8</v>
      </c>
      <c r="C12" s="113">
        <v>12</v>
      </c>
      <c r="D12" s="113">
        <v>78</v>
      </c>
      <c r="E12" s="113">
        <v>10096</v>
      </c>
      <c r="F12" s="115" t="s">
        <v>6</v>
      </c>
      <c r="G12" s="113">
        <v>50</v>
      </c>
      <c r="H12" s="113">
        <v>5675</v>
      </c>
      <c r="I12" s="115" t="s">
        <v>6</v>
      </c>
      <c r="K12" s="35"/>
      <c r="L12" s="35"/>
    </row>
    <row r="13" spans="2:14" s="77" customFormat="1" ht="15">
      <c r="B13" s="117" t="s">
        <v>41</v>
      </c>
      <c r="C13" s="113">
        <v>4</v>
      </c>
      <c r="D13" s="113">
        <v>25</v>
      </c>
      <c r="E13" s="113">
        <v>6986</v>
      </c>
      <c r="F13" s="113">
        <v>1250</v>
      </c>
      <c r="G13" s="113">
        <v>21</v>
      </c>
      <c r="H13" s="113">
        <v>6816</v>
      </c>
      <c r="I13" s="113">
        <v>1250</v>
      </c>
      <c r="K13" s="35"/>
      <c r="L13" s="35"/>
    </row>
    <row r="14" spans="2:14" s="77" customFormat="1" ht="15">
      <c r="B14" s="117" t="s">
        <v>40</v>
      </c>
      <c r="C14" s="118">
        <v>6</v>
      </c>
      <c r="D14" s="113">
        <v>66</v>
      </c>
      <c r="E14" s="118">
        <v>25641</v>
      </c>
      <c r="F14" s="118">
        <v>10254</v>
      </c>
      <c r="G14" s="118">
        <v>63</v>
      </c>
      <c r="H14" s="118">
        <v>15441</v>
      </c>
      <c r="I14" s="118">
        <v>16654</v>
      </c>
      <c r="K14" s="35"/>
      <c r="L14" s="35"/>
    </row>
    <row r="15" spans="2:14" s="77" customFormat="1" ht="15">
      <c r="B15" s="117" t="s">
        <v>39</v>
      </c>
      <c r="C15" s="118">
        <v>1</v>
      </c>
      <c r="D15" s="113">
        <v>3</v>
      </c>
      <c r="E15" s="118">
        <v>50</v>
      </c>
      <c r="F15" s="115" t="s">
        <v>6</v>
      </c>
      <c r="G15" s="118">
        <v>2</v>
      </c>
      <c r="H15" s="118">
        <v>50</v>
      </c>
      <c r="I15" s="115" t="s">
        <v>6</v>
      </c>
      <c r="K15" s="35"/>
      <c r="L15" s="35"/>
    </row>
    <row r="16" spans="2:14" s="77" customFormat="1" ht="15">
      <c r="B16" s="117" t="s">
        <v>38</v>
      </c>
      <c r="C16" s="113">
        <v>1</v>
      </c>
      <c r="D16" s="113">
        <v>6</v>
      </c>
      <c r="E16" s="113">
        <v>130</v>
      </c>
      <c r="F16" s="115" t="s">
        <v>6</v>
      </c>
      <c r="G16" s="113">
        <v>6</v>
      </c>
      <c r="H16" s="113">
        <v>120</v>
      </c>
      <c r="I16" s="115" t="s">
        <v>6</v>
      </c>
    </row>
    <row r="17" spans="2:9" s="77" customFormat="1" ht="15">
      <c r="B17" s="117" t="s">
        <v>37</v>
      </c>
      <c r="C17" s="113">
        <v>4</v>
      </c>
      <c r="D17" s="113">
        <v>12</v>
      </c>
      <c r="E17" s="113">
        <v>2244</v>
      </c>
      <c r="F17" s="115" t="s">
        <v>6</v>
      </c>
      <c r="G17" s="113">
        <v>5</v>
      </c>
      <c r="H17" s="113">
        <v>772</v>
      </c>
      <c r="I17" s="115" t="s">
        <v>6</v>
      </c>
    </row>
    <row r="18" spans="2:9" s="77" customFormat="1" ht="15">
      <c r="B18" s="117" t="s">
        <v>36</v>
      </c>
      <c r="C18" s="113">
        <v>2</v>
      </c>
      <c r="D18" s="113">
        <v>17</v>
      </c>
      <c r="E18" s="113">
        <v>14000</v>
      </c>
      <c r="F18" s="115" t="s">
        <v>6</v>
      </c>
      <c r="G18" s="113">
        <v>7</v>
      </c>
      <c r="H18" s="113">
        <v>6000</v>
      </c>
      <c r="I18" s="115" t="s">
        <v>6</v>
      </c>
    </row>
    <row r="19" spans="2:9" s="77" customFormat="1" ht="15">
      <c r="B19" s="116" t="s">
        <v>35</v>
      </c>
      <c r="C19" s="113">
        <v>2</v>
      </c>
      <c r="D19" s="113">
        <v>18</v>
      </c>
      <c r="E19" s="113">
        <v>980</v>
      </c>
      <c r="F19" s="115" t="s">
        <v>6</v>
      </c>
      <c r="G19" s="113">
        <v>5</v>
      </c>
      <c r="H19" s="113">
        <v>185</v>
      </c>
      <c r="I19" s="115" t="s">
        <v>6</v>
      </c>
    </row>
    <row r="20" spans="2:9" ht="15">
      <c r="B20" s="114" t="s">
        <v>7</v>
      </c>
      <c r="C20" s="113">
        <f>SUM(C9:C19)</f>
        <v>46</v>
      </c>
      <c r="D20" s="113">
        <f>SUM(D9:D19)</f>
        <v>382</v>
      </c>
      <c r="E20" s="113">
        <f>SUM(E9:E19)</f>
        <v>106187</v>
      </c>
      <c r="F20" s="113">
        <f>SUM(F10:F19)</f>
        <v>11504</v>
      </c>
      <c r="G20" s="113">
        <f>SUM(G9:G19)</f>
        <v>249</v>
      </c>
      <c r="H20" s="113">
        <f>SUM(H9:H19)</f>
        <v>65360</v>
      </c>
      <c r="I20" s="113">
        <f>SUM(I10:I19)</f>
        <v>17904</v>
      </c>
    </row>
    <row r="21" spans="2:9" ht="15">
      <c r="B21" s="37" t="s">
        <v>5</v>
      </c>
      <c r="C21" s="37"/>
      <c r="D21" s="37"/>
      <c r="E21" s="37"/>
      <c r="F21" s="37"/>
      <c r="G21" s="37"/>
      <c r="H21" s="37"/>
      <c r="I21" s="112"/>
    </row>
  </sheetData>
  <mergeCells count="13">
    <mergeCell ref="F5:F8"/>
    <mergeCell ref="E5:E8"/>
    <mergeCell ref="D5:D8"/>
    <mergeCell ref="B2:J2"/>
    <mergeCell ref="B3:C3"/>
    <mergeCell ref="B4:B8"/>
    <mergeCell ref="C4:C8"/>
    <mergeCell ref="B21:H21"/>
    <mergeCell ref="D4:F4"/>
    <mergeCell ref="G4:I4"/>
    <mergeCell ref="H5:H8"/>
    <mergeCell ref="I5:I8"/>
    <mergeCell ref="G5:G8"/>
  </mergeCells>
  <printOptions horizontalCentered="1" verticalCentered="1"/>
  <pageMargins left="0" right="0" top="0.5" bottom="1.5" header="0.5" footer="0.5"/>
  <pageSetup paperSize="9" scale="95" orientation="landscape" r:id="rId1"/>
  <headerFooter>
    <oddFooter>&amp;C22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rightToLeft="1" zoomScaleNormal="100" workbookViewId="0">
      <selection activeCell="C11" sqref="C11"/>
    </sheetView>
  </sheetViews>
  <sheetFormatPr defaultRowHeight="12.75"/>
  <cols>
    <col min="1" max="1" width="7" style="35" customWidth="1"/>
    <col min="2" max="2" width="10.42578125" style="35" customWidth="1"/>
    <col min="3" max="3" width="8.28515625" style="35" customWidth="1"/>
    <col min="4" max="4" width="7.7109375" style="35" customWidth="1"/>
    <col min="5" max="5" width="7.140625" style="35" customWidth="1"/>
    <col min="6" max="6" width="11.140625" style="35" bestFit="1" customWidth="1"/>
    <col min="7" max="7" width="7" style="35" bestFit="1" customWidth="1"/>
    <col min="8" max="8" width="12" style="35" customWidth="1"/>
    <col min="9" max="9" width="7.85546875" style="35" customWidth="1"/>
    <col min="10" max="10" width="10.140625" style="35" customWidth="1"/>
    <col min="11" max="11" width="9.140625" style="77"/>
    <col min="12" max="16384" width="9.140625" style="35"/>
  </cols>
  <sheetData>
    <row r="1" spans="1:11" ht="45" customHeight="1">
      <c r="A1" s="111" t="s">
        <v>34</v>
      </c>
      <c r="B1" s="111"/>
      <c r="C1" s="111"/>
      <c r="D1" s="111"/>
      <c r="E1" s="111"/>
      <c r="F1" s="111"/>
      <c r="G1" s="111"/>
      <c r="H1" s="111"/>
      <c r="I1" s="111"/>
      <c r="J1" s="110"/>
    </row>
    <row r="2" spans="1:11" ht="24.75" customHeight="1">
      <c r="A2" s="109"/>
      <c r="B2" s="109"/>
      <c r="C2" s="109"/>
      <c r="D2" s="109"/>
      <c r="E2" s="109"/>
      <c r="F2" s="109"/>
      <c r="G2" s="109"/>
      <c r="H2" s="109"/>
      <c r="I2" s="109"/>
      <c r="J2" s="108"/>
    </row>
    <row r="3" spans="1:11" ht="21" customHeight="1">
      <c r="A3" s="107" t="s">
        <v>33</v>
      </c>
      <c r="B3" s="107"/>
      <c r="C3" s="106"/>
      <c r="D3" s="105"/>
      <c r="E3" s="105"/>
      <c r="F3" s="105"/>
      <c r="G3" s="104"/>
      <c r="H3" s="103"/>
      <c r="I3" s="102"/>
      <c r="J3" s="101"/>
    </row>
    <row r="4" spans="1:11" ht="20.25" customHeight="1">
      <c r="A4" s="100" t="s">
        <v>32</v>
      </c>
      <c r="B4" s="99" t="s">
        <v>31</v>
      </c>
      <c r="C4" s="98" t="s">
        <v>28</v>
      </c>
      <c r="D4" s="99" t="s">
        <v>30</v>
      </c>
      <c r="E4" s="98" t="s">
        <v>28</v>
      </c>
      <c r="F4" s="99" t="s">
        <v>29</v>
      </c>
      <c r="G4" s="98" t="s">
        <v>28</v>
      </c>
      <c r="H4" s="98" t="s">
        <v>7</v>
      </c>
      <c r="I4" s="97"/>
      <c r="K4" s="35"/>
    </row>
    <row r="5" spans="1:11" ht="24" customHeight="1">
      <c r="A5" s="96"/>
      <c r="B5" s="95"/>
      <c r="C5" s="94"/>
      <c r="D5" s="95"/>
      <c r="E5" s="94"/>
      <c r="F5" s="95"/>
      <c r="G5" s="94"/>
      <c r="H5" s="94"/>
      <c r="I5" s="84"/>
      <c r="K5" s="35"/>
    </row>
    <row r="6" spans="1:11" ht="51.75" customHeight="1">
      <c r="A6" s="93"/>
      <c r="B6" s="92"/>
      <c r="C6" s="91"/>
      <c r="D6" s="92"/>
      <c r="E6" s="91"/>
      <c r="F6" s="92"/>
      <c r="G6" s="91"/>
      <c r="H6" s="91"/>
      <c r="I6" s="84"/>
      <c r="K6" s="35"/>
    </row>
    <row r="7" spans="1:11" ht="19.5" customHeight="1">
      <c r="A7" s="90" t="s">
        <v>27</v>
      </c>
      <c r="B7" s="87">
        <v>1768</v>
      </c>
      <c r="C7" s="86">
        <v>40.700000000000003</v>
      </c>
      <c r="D7" s="87">
        <v>186</v>
      </c>
      <c r="E7" s="88">
        <v>4.3</v>
      </c>
      <c r="F7" s="87">
        <v>2385</v>
      </c>
      <c r="G7" s="86">
        <v>55</v>
      </c>
      <c r="H7" s="85">
        <v>4339</v>
      </c>
      <c r="I7" s="84"/>
      <c r="K7" s="35"/>
    </row>
    <row r="8" spans="1:11" ht="19.5" customHeight="1">
      <c r="A8" s="89" t="s">
        <v>7</v>
      </c>
      <c r="B8" s="87">
        <v>1768</v>
      </c>
      <c r="C8" s="86">
        <v>40.700000000000003</v>
      </c>
      <c r="D8" s="87">
        <v>186</v>
      </c>
      <c r="E8" s="88">
        <v>4.3</v>
      </c>
      <c r="F8" s="87">
        <v>2385</v>
      </c>
      <c r="G8" s="86">
        <v>55</v>
      </c>
      <c r="H8" s="85">
        <v>4339</v>
      </c>
      <c r="I8" s="84"/>
      <c r="K8" s="35"/>
    </row>
    <row r="9" spans="1:11" ht="18" customHeight="1">
      <c r="A9" s="83"/>
      <c r="B9" s="83"/>
      <c r="C9" s="83"/>
      <c r="D9" s="83"/>
      <c r="E9" s="83"/>
      <c r="F9" s="83"/>
      <c r="G9" s="83"/>
      <c r="H9" s="78"/>
      <c r="I9" s="78"/>
      <c r="J9" s="78"/>
    </row>
    <row r="10" spans="1:11" ht="39" customHeight="1">
      <c r="A10" s="82"/>
      <c r="B10" s="77"/>
      <c r="K10" s="35"/>
    </row>
    <row r="11" spans="1:11" ht="53.25" customHeight="1">
      <c r="A11" s="81"/>
      <c r="B11" s="77"/>
      <c r="C11" s="80"/>
      <c r="K11" s="35"/>
    </row>
    <row r="12" spans="1:11" ht="21" customHeight="1">
      <c r="A12" s="78"/>
      <c r="K12" s="35"/>
    </row>
    <row r="13" spans="1:11" ht="20.25" customHeight="1">
      <c r="K13" s="35"/>
    </row>
    <row r="14" spans="1:11" ht="18" customHeight="1">
      <c r="K14" s="35"/>
    </row>
    <row r="15" spans="1:11">
      <c r="K15" s="35"/>
    </row>
    <row r="16" spans="1:11">
      <c r="K16" s="35"/>
    </row>
    <row r="17" spans="1:11">
      <c r="K17" s="35"/>
    </row>
    <row r="18" spans="1:11">
      <c r="K18" s="35"/>
    </row>
    <row r="19" spans="1:11">
      <c r="K19" s="35"/>
    </row>
    <row r="20" spans="1:11">
      <c r="K20" s="35"/>
    </row>
    <row r="21" spans="1:11">
      <c r="K21" s="35"/>
    </row>
    <row r="22" spans="1:11">
      <c r="K22" s="35"/>
    </row>
    <row r="23" spans="1:11">
      <c r="K23" s="35"/>
    </row>
    <row r="24" spans="1:11">
      <c r="K24" s="35"/>
    </row>
    <row r="25" spans="1:11">
      <c r="K25" s="35"/>
    </row>
    <row r="26" spans="1:11">
      <c r="K26" s="35"/>
    </row>
    <row r="27" spans="1:11" ht="15.75" customHeight="1">
      <c r="K27" s="35"/>
    </row>
    <row r="28" spans="1:11">
      <c r="K28" s="35"/>
    </row>
    <row r="29" spans="1:11">
      <c r="K29" s="35"/>
    </row>
    <row r="30" spans="1:11">
      <c r="A30" s="78"/>
      <c r="B30" s="78"/>
      <c r="C30" s="78"/>
      <c r="E30" s="78"/>
      <c r="F30" s="78"/>
      <c r="G30" s="78"/>
      <c r="H30" s="79"/>
      <c r="I30" s="78"/>
      <c r="J30" s="78"/>
    </row>
  </sheetData>
  <mergeCells count="12">
    <mergeCell ref="E4:E6"/>
    <mergeCell ref="F4:F6"/>
    <mergeCell ref="G4:G6"/>
    <mergeCell ref="H4:H6"/>
    <mergeCell ref="A1:I1"/>
    <mergeCell ref="A2:I2"/>
    <mergeCell ref="A3:B3"/>
    <mergeCell ref="H3:I3"/>
    <mergeCell ref="A4:A6"/>
    <mergeCell ref="B4:B6"/>
    <mergeCell ref="C4:C6"/>
    <mergeCell ref="D4:D6"/>
  </mergeCells>
  <printOptions horizontalCentered="1"/>
  <pageMargins left="0.78740157480314998" right="0.78740157480314998" top="0.5" bottom="1.5" header="0.3" footer="0.3"/>
  <pageSetup orientation="portrait" r:id="rId1"/>
  <headerFooter>
    <oddFooter>&amp;C10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9"/>
  <sheetViews>
    <sheetView rightToLeft="1" zoomScaleNormal="100" workbookViewId="0">
      <selection activeCell="A3" sqref="A3:R3"/>
    </sheetView>
  </sheetViews>
  <sheetFormatPr defaultRowHeight="12.75"/>
  <cols>
    <col min="1" max="1" width="6.28515625" style="35" customWidth="1"/>
    <col min="2" max="2" width="7.85546875" style="35" customWidth="1"/>
    <col min="3" max="3" width="7.42578125" style="35" customWidth="1"/>
    <col min="4" max="4" width="9.28515625" style="35" customWidth="1"/>
    <col min="5" max="5" width="9.42578125" style="35" customWidth="1"/>
    <col min="6" max="6" width="10.42578125" style="35" customWidth="1"/>
    <col min="7" max="7" width="7" style="35" customWidth="1"/>
    <col min="8" max="8" width="7.28515625" style="35" customWidth="1"/>
    <col min="9" max="9" width="8.42578125" style="35" customWidth="1"/>
    <col min="10" max="10" width="5.28515625" style="35" customWidth="1"/>
    <col min="11" max="11" width="6.85546875" style="35" customWidth="1"/>
    <col min="12" max="12" width="10" style="35" customWidth="1"/>
    <col min="13" max="13" width="8.5703125" style="35" customWidth="1"/>
    <col min="14" max="14" width="7.42578125" style="35" customWidth="1"/>
    <col min="15" max="15" width="6.85546875" style="35" customWidth="1"/>
    <col min="16" max="16" width="7.28515625" style="35" customWidth="1"/>
    <col min="17" max="17" width="8.42578125" style="35" customWidth="1"/>
    <col min="18" max="18" width="10.42578125" style="35" customWidth="1"/>
    <col min="19" max="19" width="17.140625" style="35" customWidth="1"/>
    <col min="20" max="20" width="9.140625" style="35"/>
    <col min="21" max="21" width="18" style="35" customWidth="1"/>
    <col min="22" max="25" width="9.140625" style="35"/>
    <col min="26" max="26" width="16.42578125" style="35" customWidth="1"/>
    <col min="27" max="16384" width="9.140625" style="35"/>
  </cols>
  <sheetData>
    <row r="3" spans="1:18" ht="19.5" customHeight="1">
      <c r="A3" s="76" t="s">
        <v>26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18" ht="15.75">
      <c r="A4" s="75" t="s">
        <v>25</v>
      </c>
      <c r="B4" s="75"/>
      <c r="L4" s="68"/>
      <c r="M4" s="68"/>
      <c r="N4" s="68"/>
      <c r="O4" s="68"/>
      <c r="Q4" s="74"/>
      <c r="R4" s="74"/>
    </row>
    <row r="5" spans="1:18" ht="16.5" customHeight="1">
      <c r="A5" s="73" t="s">
        <v>24</v>
      </c>
      <c r="B5" s="73"/>
      <c r="C5" s="73"/>
      <c r="D5" s="72"/>
      <c r="E5" s="71"/>
      <c r="F5" s="71"/>
      <c r="G5" s="71"/>
      <c r="H5" s="71"/>
      <c r="I5" s="71"/>
      <c r="J5" s="71"/>
      <c r="K5" s="71"/>
      <c r="L5" s="71"/>
      <c r="M5" s="71"/>
      <c r="O5" s="70"/>
      <c r="P5" s="70"/>
      <c r="Q5" s="70"/>
      <c r="R5" s="69"/>
    </row>
    <row r="6" spans="1:18" ht="16.5" customHeight="1">
      <c r="A6" s="63" t="s">
        <v>23</v>
      </c>
      <c r="B6" s="64" t="s">
        <v>22</v>
      </c>
      <c r="C6" s="67"/>
      <c r="D6" s="67"/>
      <c r="E6" s="67"/>
      <c r="F6" s="67"/>
      <c r="G6" s="67"/>
      <c r="H6" s="67"/>
      <c r="I6" s="63"/>
      <c r="J6" s="64" t="s">
        <v>21</v>
      </c>
      <c r="K6" s="67"/>
      <c r="L6" s="67"/>
      <c r="M6" s="67"/>
      <c r="N6" s="67"/>
      <c r="O6" s="67"/>
      <c r="P6" s="67"/>
      <c r="Q6" s="63"/>
      <c r="R6" s="68"/>
    </row>
    <row r="7" spans="1:18" ht="14.25" customHeight="1">
      <c r="A7" s="57"/>
      <c r="B7" s="62"/>
      <c r="C7" s="65"/>
      <c r="D7" s="65"/>
      <c r="E7" s="65"/>
      <c r="F7" s="65"/>
      <c r="G7" s="65"/>
      <c r="H7" s="65"/>
      <c r="I7" s="51"/>
      <c r="J7" s="62"/>
      <c r="K7" s="65"/>
      <c r="L7" s="65"/>
      <c r="M7" s="65"/>
      <c r="N7" s="65"/>
      <c r="O7" s="65"/>
      <c r="P7" s="65"/>
      <c r="Q7" s="51"/>
    </row>
    <row r="8" spans="1:18" s="38" customFormat="1" ht="18" customHeight="1">
      <c r="A8" s="57"/>
      <c r="B8" s="64" t="s">
        <v>19</v>
      </c>
      <c r="C8" s="67"/>
      <c r="D8" s="63"/>
      <c r="E8" s="58" t="s">
        <v>18</v>
      </c>
      <c r="F8" s="64" t="s">
        <v>17</v>
      </c>
      <c r="G8" s="63"/>
      <c r="H8" s="58" t="s">
        <v>16</v>
      </c>
      <c r="I8" s="58" t="s">
        <v>20</v>
      </c>
      <c r="J8" s="64" t="s">
        <v>19</v>
      </c>
      <c r="K8" s="67"/>
      <c r="L8" s="63"/>
      <c r="M8" s="66" t="s">
        <v>18</v>
      </c>
      <c r="N8" s="64" t="s">
        <v>17</v>
      </c>
      <c r="O8" s="63"/>
      <c r="P8" s="58" t="s">
        <v>16</v>
      </c>
      <c r="Q8" s="58" t="s">
        <v>15</v>
      </c>
    </row>
    <row r="9" spans="1:18" s="38" customFormat="1" ht="18" customHeight="1">
      <c r="A9" s="57"/>
      <c r="B9" s="62"/>
      <c r="C9" s="65"/>
      <c r="D9" s="51"/>
      <c r="E9" s="52"/>
      <c r="F9" s="62"/>
      <c r="G9" s="51"/>
      <c r="H9" s="52"/>
      <c r="I9" s="52"/>
      <c r="J9" s="62"/>
      <c r="K9" s="65"/>
      <c r="L9" s="51"/>
      <c r="M9" s="61"/>
      <c r="N9" s="62"/>
      <c r="O9" s="51"/>
      <c r="P9" s="52"/>
      <c r="Q9" s="52"/>
    </row>
    <row r="10" spans="1:18" s="38" customFormat="1" ht="15.75" customHeight="1">
      <c r="A10" s="57"/>
      <c r="B10" s="64" t="s">
        <v>14</v>
      </c>
      <c r="C10" s="63"/>
      <c r="D10" s="58" t="s">
        <v>13</v>
      </c>
      <c r="E10" s="52"/>
      <c r="F10" s="59" t="s">
        <v>12</v>
      </c>
      <c r="G10" s="59" t="s">
        <v>11</v>
      </c>
      <c r="H10" s="52"/>
      <c r="I10" s="52"/>
      <c r="J10" s="64" t="s">
        <v>14</v>
      </c>
      <c r="K10" s="63"/>
      <c r="L10" s="58" t="s">
        <v>13</v>
      </c>
      <c r="M10" s="61"/>
      <c r="N10" s="59" t="s">
        <v>12</v>
      </c>
      <c r="O10" s="59" t="s">
        <v>11</v>
      </c>
      <c r="P10" s="52"/>
      <c r="Q10" s="52"/>
    </row>
    <row r="11" spans="1:18" s="38" customFormat="1" ht="15.75" customHeight="1">
      <c r="A11" s="57"/>
      <c r="B11" s="62"/>
      <c r="C11" s="51"/>
      <c r="D11" s="52"/>
      <c r="E11" s="52"/>
      <c r="F11" s="53"/>
      <c r="G11" s="53"/>
      <c r="H11" s="52"/>
      <c r="I11" s="52"/>
      <c r="J11" s="62"/>
      <c r="K11" s="51"/>
      <c r="L11" s="52"/>
      <c r="M11" s="61"/>
      <c r="N11" s="53"/>
      <c r="O11" s="53"/>
      <c r="P11" s="52"/>
      <c r="Q11" s="52"/>
    </row>
    <row r="12" spans="1:18" s="38" customFormat="1" ht="15.75" customHeight="1">
      <c r="A12" s="57"/>
      <c r="B12" s="60" t="s">
        <v>10</v>
      </c>
      <c r="C12" s="60" t="s">
        <v>9</v>
      </c>
      <c r="D12" s="55"/>
      <c r="E12" s="55"/>
      <c r="F12" s="53"/>
      <c r="G12" s="53"/>
      <c r="H12" s="52"/>
      <c r="I12" s="52"/>
      <c r="J12" s="59" t="s">
        <v>10</v>
      </c>
      <c r="K12" s="59" t="s">
        <v>9</v>
      </c>
      <c r="L12" s="58"/>
      <c r="M12" s="54"/>
      <c r="N12" s="53"/>
      <c r="O12" s="53"/>
      <c r="P12" s="52"/>
      <c r="Q12" s="52"/>
    </row>
    <row r="13" spans="1:18" s="38" customFormat="1" ht="15.75" customHeight="1">
      <c r="A13" s="57"/>
      <c r="B13" s="55"/>
      <c r="C13" s="56"/>
      <c r="D13" s="55"/>
      <c r="E13" s="55"/>
      <c r="F13" s="53"/>
      <c r="G13" s="53"/>
      <c r="H13" s="52"/>
      <c r="I13" s="52"/>
      <c r="J13" s="53"/>
      <c r="K13" s="53"/>
      <c r="L13" s="52"/>
      <c r="M13" s="54"/>
      <c r="N13" s="53"/>
      <c r="O13" s="53"/>
      <c r="P13" s="52"/>
      <c r="Q13" s="52"/>
    </row>
    <row r="14" spans="1:18" s="38" customFormat="1" ht="15.75" customHeight="1">
      <c r="A14" s="57"/>
      <c r="B14" s="55"/>
      <c r="C14" s="56"/>
      <c r="D14" s="55"/>
      <c r="E14" s="55"/>
      <c r="F14" s="53"/>
      <c r="G14" s="53"/>
      <c r="H14" s="52"/>
      <c r="I14" s="52"/>
      <c r="J14" s="53"/>
      <c r="K14" s="53"/>
      <c r="L14" s="52"/>
      <c r="M14" s="54"/>
      <c r="N14" s="53"/>
      <c r="O14" s="53"/>
      <c r="P14" s="52"/>
      <c r="Q14" s="52"/>
    </row>
    <row r="15" spans="1:18" s="38" customFormat="1" ht="4.5" customHeight="1">
      <c r="A15" s="51"/>
      <c r="B15" s="49"/>
      <c r="C15" s="50"/>
      <c r="D15" s="49"/>
      <c r="E15" s="49"/>
      <c r="F15" s="47"/>
      <c r="G15" s="47"/>
      <c r="H15" s="46"/>
      <c r="I15" s="46"/>
      <c r="J15" s="47"/>
      <c r="K15" s="47"/>
      <c r="L15" s="46"/>
      <c r="M15" s="48"/>
      <c r="N15" s="47"/>
      <c r="O15" s="47"/>
      <c r="P15" s="46"/>
      <c r="Q15" s="46"/>
    </row>
    <row r="16" spans="1:18" s="38" customFormat="1" ht="26.25" customHeight="1">
      <c r="A16" s="45" t="s">
        <v>8</v>
      </c>
      <c r="B16" s="39">
        <v>159</v>
      </c>
      <c r="C16" s="39">
        <v>823897</v>
      </c>
      <c r="D16" s="44" t="s">
        <v>6</v>
      </c>
      <c r="E16" s="39">
        <v>379725</v>
      </c>
      <c r="F16" s="39">
        <v>253997</v>
      </c>
      <c r="G16" s="39">
        <v>165450</v>
      </c>
      <c r="H16" s="39">
        <v>151000</v>
      </c>
      <c r="I16" s="39">
        <v>29758</v>
      </c>
      <c r="J16" s="39">
        <v>13</v>
      </c>
      <c r="K16" s="39">
        <v>93900</v>
      </c>
      <c r="L16" s="39">
        <v>32050</v>
      </c>
      <c r="M16" s="39">
        <v>1200</v>
      </c>
      <c r="N16" s="39">
        <v>57400</v>
      </c>
      <c r="O16" s="39">
        <v>20000</v>
      </c>
      <c r="P16" s="39">
        <v>18863</v>
      </c>
      <c r="Q16" s="39">
        <v>626000</v>
      </c>
      <c r="R16" s="43"/>
    </row>
    <row r="17" spans="1:17" s="38" customFormat="1" ht="26.25" customHeight="1">
      <c r="A17" s="42" t="s">
        <v>7</v>
      </c>
      <c r="B17" s="39">
        <v>159</v>
      </c>
      <c r="C17" s="39">
        <v>823897</v>
      </c>
      <c r="D17" s="41" t="s">
        <v>6</v>
      </c>
      <c r="E17" s="40">
        <f>SUM(E16)</f>
        <v>379725</v>
      </c>
      <c r="F17" s="40">
        <f>SUM(F16)</f>
        <v>253997</v>
      </c>
      <c r="G17" s="40">
        <f>SUM(G16)</f>
        <v>165450</v>
      </c>
      <c r="H17" s="40">
        <f>SUM(H16)</f>
        <v>151000</v>
      </c>
      <c r="I17" s="40">
        <f>SUM(I16)</f>
        <v>29758</v>
      </c>
      <c r="J17" s="39">
        <f>SUM(J16:J16)</f>
        <v>13</v>
      </c>
      <c r="K17" s="39">
        <f>SUM(K16:K16)</f>
        <v>93900</v>
      </c>
      <c r="L17" s="39">
        <f>SUM(L16:L16)</f>
        <v>32050</v>
      </c>
      <c r="M17" s="39">
        <f>SUM(M16:M16)</f>
        <v>1200</v>
      </c>
      <c r="N17" s="39">
        <f>SUM(N16:N16)</f>
        <v>57400</v>
      </c>
      <c r="O17" s="39">
        <f>SUM(O16:O16)</f>
        <v>20000</v>
      </c>
      <c r="P17" s="39">
        <f>SUM(P16:P16)</f>
        <v>18863</v>
      </c>
      <c r="Q17" s="39">
        <f>SUM(Q16:Q16)</f>
        <v>626000</v>
      </c>
    </row>
    <row r="18" spans="1:17" ht="17.25" customHeight="1">
      <c r="A18" s="37" t="s">
        <v>5</v>
      </c>
      <c r="B18" s="37"/>
      <c r="C18" s="37"/>
      <c r="D18" s="37"/>
      <c r="E18" s="37"/>
      <c r="F18" s="37"/>
      <c r="G18" s="37"/>
    </row>
    <row r="19" spans="1:17" ht="22.5" customHeight="1">
      <c r="J19" s="36"/>
    </row>
  </sheetData>
  <mergeCells count="36">
    <mergeCell ref="J6:Q7"/>
    <mergeCell ref="B6:I7"/>
    <mergeCell ref="B10:C11"/>
    <mergeCell ref="F10:F15"/>
    <mergeCell ref="G10:G15"/>
    <mergeCell ref="H8:H15"/>
    <mergeCell ref="I8:I15"/>
    <mergeCell ref="K12:K15"/>
    <mergeCell ref="L10:L11"/>
    <mergeCell ref="B8:C9"/>
    <mergeCell ref="B13:B15"/>
    <mergeCell ref="C13:C15"/>
    <mergeCell ref="M8:M11"/>
    <mergeCell ref="F9:G9"/>
    <mergeCell ref="P8:P15"/>
    <mergeCell ref="Q8:Q15"/>
    <mergeCell ref="D8:D9"/>
    <mergeCell ref="E8:E11"/>
    <mergeCell ref="F8:G8"/>
    <mergeCell ref="N10:N15"/>
    <mergeCell ref="J12:J15"/>
    <mergeCell ref="D12:D15"/>
    <mergeCell ref="E12:E15"/>
    <mergeCell ref="L12:L15"/>
    <mergeCell ref="M12:M15"/>
    <mergeCell ref="D10:D11"/>
    <mergeCell ref="A3:R3"/>
    <mergeCell ref="A4:B4"/>
    <mergeCell ref="Q4:R4"/>
    <mergeCell ref="A5:C5"/>
    <mergeCell ref="A6:A15"/>
    <mergeCell ref="A18:G18"/>
    <mergeCell ref="J8:L9"/>
    <mergeCell ref="J10:K11"/>
    <mergeCell ref="N8:O9"/>
    <mergeCell ref="O10:O15"/>
  </mergeCells>
  <printOptions horizontalCentered="1" verticalCentered="1"/>
  <pageMargins left="0.78740157480314998" right="0.78740157480314998" top="3.7401574999999999E-2" bottom="0.53740157499999996" header="0.74803149606299202" footer="0.98425196850393704"/>
  <pageSetup paperSize="9" scale="90" orientation="landscape" r:id="rId1"/>
  <headerFooter alignWithMargins="0">
    <oddFooter>&amp;C28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2"/>
  <sheetViews>
    <sheetView rightToLeft="1" zoomScaleNormal="100" workbookViewId="0">
      <selection activeCell="A2" sqref="A2:G2"/>
    </sheetView>
  </sheetViews>
  <sheetFormatPr defaultRowHeight="12.75"/>
  <cols>
    <col min="1" max="1" width="4.140625" customWidth="1"/>
    <col min="2" max="2" width="0.28515625" hidden="1" customWidth="1"/>
    <col min="3" max="3" width="14" customWidth="1"/>
    <col min="4" max="4" width="20.140625" customWidth="1"/>
    <col min="5" max="5" width="13.85546875" customWidth="1"/>
    <col min="6" max="6" width="13" customWidth="1"/>
  </cols>
  <sheetData>
    <row r="2" spans="1:8" ht="18" customHeight="1">
      <c r="A2" s="25" t="s">
        <v>0</v>
      </c>
      <c r="B2" s="25"/>
      <c r="C2" s="25"/>
      <c r="D2" s="25"/>
      <c r="E2" s="25"/>
      <c r="F2" s="25"/>
      <c r="G2" s="25"/>
      <c r="H2" s="1"/>
    </row>
    <row r="3" spans="1:8" ht="18" customHeight="1">
      <c r="B3" s="2"/>
      <c r="C3" s="3" t="s">
        <v>1</v>
      </c>
      <c r="D3" s="4"/>
      <c r="E3" s="5"/>
      <c r="G3" s="4"/>
    </row>
    <row r="4" spans="1:8" ht="36" customHeight="1">
      <c r="A4" s="6"/>
      <c r="B4" s="6"/>
      <c r="C4" s="26" t="s">
        <v>2</v>
      </c>
      <c r="D4" s="29" t="s">
        <v>3</v>
      </c>
      <c r="E4" s="32" t="s">
        <v>4</v>
      </c>
    </row>
    <row r="5" spans="1:8" ht="27" customHeight="1">
      <c r="A5" s="6"/>
      <c r="B5" s="6"/>
      <c r="C5" s="27"/>
      <c r="D5" s="30"/>
      <c r="E5" s="33"/>
    </row>
    <row r="6" spans="1:8" ht="19.5" customHeight="1">
      <c r="A6" s="6"/>
      <c r="B6" s="6"/>
      <c r="C6" s="28"/>
      <c r="D6" s="31"/>
      <c r="E6" s="34"/>
    </row>
    <row r="7" spans="1:8" ht="15">
      <c r="A7" s="6"/>
      <c r="B7" s="6"/>
      <c r="C7" s="7">
        <v>2012</v>
      </c>
      <c r="D7" s="8">
        <v>89.8</v>
      </c>
      <c r="E7" s="9">
        <v>3</v>
      </c>
    </row>
    <row r="8" spans="1:8" ht="15">
      <c r="A8" s="6"/>
      <c r="B8" s="6"/>
      <c r="C8" s="7">
        <v>2013</v>
      </c>
      <c r="D8" s="10">
        <v>74.7</v>
      </c>
      <c r="E8" s="9">
        <v>-16.8</v>
      </c>
    </row>
    <row r="9" spans="1:8" ht="14.25" customHeight="1">
      <c r="A9" s="6"/>
      <c r="B9" s="6"/>
      <c r="C9" s="11">
        <v>2014</v>
      </c>
      <c r="D9" s="12">
        <v>70.2</v>
      </c>
      <c r="E9" s="13">
        <v>-6</v>
      </c>
    </row>
    <row r="10" spans="1:8" ht="15">
      <c r="A10" s="6"/>
      <c r="B10" s="6"/>
      <c r="C10" s="11">
        <v>2015</v>
      </c>
      <c r="D10" s="14">
        <v>86.4</v>
      </c>
      <c r="E10" s="13">
        <v>23</v>
      </c>
    </row>
    <row r="11" spans="1:8" ht="15">
      <c r="A11" s="6"/>
      <c r="B11" s="6"/>
      <c r="C11" s="11">
        <v>2016</v>
      </c>
      <c r="D11" s="15">
        <v>87</v>
      </c>
      <c r="E11" s="13">
        <f>D11/D10%-100</f>
        <v>0.69444444444442865</v>
      </c>
      <c r="G11" s="16"/>
      <c r="H11" s="16"/>
    </row>
    <row r="12" spans="1:8" ht="15">
      <c r="A12" s="6"/>
      <c r="B12" s="6"/>
      <c r="C12" s="11">
        <v>2017</v>
      </c>
      <c r="D12" s="15">
        <v>96.1</v>
      </c>
      <c r="E12" s="13">
        <v>10.5</v>
      </c>
      <c r="G12" s="16"/>
      <c r="H12" s="16"/>
    </row>
    <row r="13" spans="1:8" ht="15">
      <c r="A13" s="6"/>
      <c r="B13" s="6"/>
      <c r="C13" s="17"/>
      <c r="D13" s="18"/>
      <c r="E13" s="19"/>
      <c r="G13" s="16"/>
      <c r="H13" s="16"/>
    </row>
    <row r="21" spans="4:10">
      <c r="G21" s="20"/>
    </row>
    <row r="22" spans="4:10">
      <c r="G22" s="21"/>
    </row>
    <row r="28" spans="4:10" ht="12.75" customHeight="1">
      <c r="J28" s="22"/>
    </row>
    <row r="29" spans="4:10" ht="14.25" customHeight="1">
      <c r="D29" s="23"/>
      <c r="E29" s="23"/>
      <c r="F29" s="23"/>
    </row>
    <row r="30" spans="4:10">
      <c r="D30" s="24"/>
      <c r="E30" s="24"/>
    </row>
    <row r="42" spans="5:5">
      <c r="E42" s="16"/>
    </row>
  </sheetData>
  <mergeCells count="4">
    <mergeCell ref="A2:G2"/>
    <mergeCell ref="C4:C6"/>
    <mergeCell ref="D4:D6"/>
    <mergeCell ref="E4:E6"/>
  </mergeCells>
  <printOptions horizontalCentered="1"/>
  <pageMargins left="0.78740157480314998" right="0.78740157480314998" top="0.78740157480314998" bottom="0.78740157480314998" header="0.3" footer="0.3"/>
  <pageSetup paperSize="9" orientation="portrait" verticalDpi="300" r:id="rId1"/>
  <headerFooter alignWithMargins="0">
    <oddFooter>&amp;C7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1"/>
  <sheetViews>
    <sheetView rightToLeft="1" workbookViewId="0">
      <selection activeCell="A6" sqref="A6:F6"/>
    </sheetView>
  </sheetViews>
  <sheetFormatPr defaultRowHeight="12.75"/>
  <cols>
    <col min="1" max="2" width="12.42578125" style="35" customWidth="1"/>
    <col min="3" max="3" width="12.85546875" style="35" customWidth="1"/>
    <col min="4" max="4" width="11.85546875" style="35" customWidth="1"/>
    <col min="5" max="5" width="14" style="35" customWidth="1"/>
    <col min="6" max="16384" width="9.140625" style="35"/>
  </cols>
  <sheetData>
    <row r="6" spans="1:10" ht="18.75">
      <c r="A6" s="525" t="s">
        <v>235</v>
      </c>
      <c r="B6" s="525"/>
      <c r="C6" s="525"/>
      <c r="D6" s="525"/>
      <c r="E6" s="525"/>
      <c r="F6" s="525"/>
      <c r="G6" s="524"/>
      <c r="H6" s="524"/>
      <c r="I6" s="524"/>
      <c r="J6" s="524"/>
    </row>
    <row r="7" spans="1:10" ht="15.75">
      <c r="A7" s="523" t="s">
        <v>234</v>
      </c>
      <c r="B7" s="523"/>
      <c r="C7" s="522"/>
      <c r="D7" s="522"/>
      <c r="E7" s="522"/>
      <c r="F7" s="522"/>
      <c r="G7" s="522"/>
      <c r="H7" s="522"/>
      <c r="I7" s="521"/>
      <c r="J7" s="521"/>
    </row>
    <row r="8" spans="1:10" ht="15">
      <c r="A8" s="135" t="s">
        <v>233</v>
      </c>
      <c r="B8" s="135"/>
      <c r="C8" s="135"/>
      <c r="D8" s="520"/>
      <c r="E8" s="519"/>
      <c r="F8" s="132"/>
      <c r="G8" s="518"/>
      <c r="H8" s="518"/>
      <c r="I8" s="518"/>
      <c r="J8" s="518"/>
    </row>
    <row r="9" spans="1:10" ht="12.75" customHeight="1">
      <c r="A9" s="177" t="s">
        <v>122</v>
      </c>
      <c r="B9" s="177"/>
      <c r="C9" s="177"/>
      <c r="D9" s="152"/>
      <c r="E9" s="146" t="s">
        <v>32</v>
      </c>
    </row>
    <row r="10" spans="1:10" ht="12.75" customHeight="1">
      <c r="A10" s="176"/>
      <c r="B10" s="176"/>
      <c r="C10" s="176"/>
      <c r="D10" s="148"/>
      <c r="E10" s="517"/>
    </row>
    <row r="11" spans="1:10" ht="15">
      <c r="A11" s="176"/>
      <c r="B11" s="176"/>
      <c r="C11" s="176"/>
      <c r="D11" s="148"/>
      <c r="E11" s="147" t="s">
        <v>27</v>
      </c>
    </row>
    <row r="12" spans="1:10" ht="15">
      <c r="A12" s="468"/>
      <c r="B12" s="468"/>
      <c r="C12" s="468"/>
      <c r="D12" s="144"/>
      <c r="E12" s="467"/>
    </row>
    <row r="13" spans="1:10" ht="15">
      <c r="A13" s="177" t="s">
        <v>232</v>
      </c>
      <c r="B13" s="177"/>
      <c r="C13" s="177"/>
      <c r="D13" s="152"/>
      <c r="E13" s="330">
        <v>168</v>
      </c>
    </row>
    <row r="14" spans="1:10" ht="15" customHeight="1">
      <c r="A14" s="123" t="s">
        <v>231</v>
      </c>
      <c r="B14" s="514"/>
      <c r="C14" s="129" t="s">
        <v>10</v>
      </c>
      <c r="D14" s="123"/>
      <c r="E14" s="516">
        <v>519</v>
      </c>
    </row>
    <row r="15" spans="1:10" ht="15">
      <c r="A15" s="123"/>
      <c r="B15" s="514"/>
      <c r="C15" s="129" t="s">
        <v>206</v>
      </c>
      <c r="D15" s="123"/>
      <c r="E15" s="516">
        <v>2263061</v>
      </c>
    </row>
    <row r="16" spans="1:10" ht="15" customHeight="1">
      <c r="A16" s="123" t="s">
        <v>230</v>
      </c>
      <c r="B16" s="514"/>
      <c r="C16" s="514" t="s">
        <v>10</v>
      </c>
      <c r="D16" s="514"/>
      <c r="E16" s="515">
        <v>531495</v>
      </c>
    </row>
    <row r="17" spans="1:10" ht="15">
      <c r="A17" s="123"/>
      <c r="B17" s="514"/>
      <c r="C17" s="514" t="s">
        <v>206</v>
      </c>
      <c r="D17" s="514"/>
      <c r="E17" s="515">
        <v>76249805</v>
      </c>
    </row>
    <row r="18" spans="1:10" ht="15">
      <c r="A18" s="123" t="s">
        <v>167</v>
      </c>
      <c r="B18" s="514"/>
      <c r="C18" s="514"/>
      <c r="D18" s="514"/>
      <c r="E18" s="330">
        <v>189450</v>
      </c>
    </row>
    <row r="19" spans="1:10" ht="15">
      <c r="A19" s="152" t="s">
        <v>229</v>
      </c>
      <c r="B19" s="146"/>
      <c r="C19" s="146"/>
      <c r="D19" s="146"/>
      <c r="E19" s="513">
        <v>7000</v>
      </c>
    </row>
    <row r="20" spans="1:10" ht="15">
      <c r="A20" s="128" t="s">
        <v>165</v>
      </c>
      <c r="B20" s="128"/>
      <c r="C20" s="128"/>
      <c r="D20" s="123"/>
      <c r="E20" s="214">
        <f>E15+E17+E18+E19</f>
        <v>78709316</v>
      </c>
    </row>
    <row r="21" spans="1:10">
      <c r="A21" s="512" t="s">
        <v>228</v>
      </c>
      <c r="B21" s="512"/>
      <c r="C21" s="512"/>
      <c r="D21" s="512"/>
      <c r="E21" s="512"/>
      <c r="F21" s="511" t="s">
        <v>227</v>
      </c>
      <c r="G21" s="511"/>
      <c r="H21" s="511"/>
      <c r="I21" s="511"/>
      <c r="J21" s="511"/>
    </row>
  </sheetData>
  <mergeCells count="19">
    <mergeCell ref="A21:E21"/>
    <mergeCell ref="F21:J21"/>
    <mergeCell ref="A14:B15"/>
    <mergeCell ref="C14:D14"/>
    <mergeCell ref="C15:D15"/>
    <mergeCell ref="A7:B7"/>
    <mergeCell ref="I7:J7"/>
    <mergeCell ref="A8:C8"/>
    <mergeCell ref="G8:J8"/>
    <mergeCell ref="A6:F6"/>
    <mergeCell ref="A18:D18"/>
    <mergeCell ref="A19:D19"/>
    <mergeCell ref="A20:D20"/>
    <mergeCell ref="A16:B17"/>
    <mergeCell ref="C16:D16"/>
    <mergeCell ref="C17:D17"/>
    <mergeCell ref="A9:D12"/>
    <mergeCell ref="E9:E10"/>
    <mergeCell ref="A13:D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rightToLeft="1" workbookViewId="0">
      <selection sqref="A1:E1"/>
    </sheetView>
  </sheetViews>
  <sheetFormatPr defaultRowHeight="12.75"/>
  <cols>
    <col min="1" max="1" width="15.28515625" style="35" customWidth="1"/>
    <col min="2" max="2" width="11.85546875" style="35" customWidth="1"/>
    <col min="3" max="3" width="16.28515625" style="35" customWidth="1"/>
    <col min="4" max="4" width="26.28515625" style="35" customWidth="1"/>
    <col min="5" max="5" width="13.28515625" style="35" customWidth="1"/>
    <col min="6" max="6" width="6.28515625" style="35" customWidth="1"/>
    <col min="7" max="7" width="40.140625" style="35" customWidth="1"/>
    <col min="8" max="10" width="9.140625" style="35"/>
    <col min="11" max="11" width="10" style="35" bestFit="1" customWidth="1"/>
    <col min="12" max="16384" width="9.140625" style="35"/>
  </cols>
  <sheetData>
    <row r="1" spans="1:21" ht="24.75" customHeight="1">
      <c r="A1" s="510" t="s">
        <v>226</v>
      </c>
      <c r="B1" s="510"/>
      <c r="C1" s="510"/>
      <c r="D1" s="510"/>
      <c r="E1" s="510"/>
      <c r="F1" s="509"/>
      <c r="G1" s="509"/>
      <c r="H1" s="508"/>
    </row>
    <row r="2" spans="1:21" ht="14.25" customHeight="1">
      <c r="A2" s="507" t="s">
        <v>225</v>
      </c>
      <c r="B2" s="507"/>
      <c r="C2" s="132"/>
      <c r="D2" s="132"/>
      <c r="E2" s="132"/>
      <c r="F2" s="132"/>
      <c r="G2" s="472"/>
    </row>
    <row r="3" spans="1:21" ht="13.5" customHeight="1">
      <c r="A3" s="471" t="s">
        <v>224</v>
      </c>
      <c r="B3" s="471"/>
      <c r="C3" s="471"/>
      <c r="D3" s="132"/>
      <c r="E3" s="469"/>
      <c r="F3" s="506"/>
      <c r="G3" s="505"/>
    </row>
    <row r="4" spans="1:21" ht="12.75" customHeight="1">
      <c r="A4" s="177" t="s">
        <v>202</v>
      </c>
      <c r="B4" s="177"/>
      <c r="C4" s="152"/>
      <c r="D4" s="151" t="s">
        <v>223</v>
      </c>
    </row>
    <row r="5" spans="1:21" ht="12.75" customHeight="1">
      <c r="A5" s="176"/>
      <c r="B5" s="176"/>
      <c r="C5" s="148"/>
      <c r="D5" s="147" t="s">
        <v>27</v>
      </c>
    </row>
    <row r="6" spans="1:21" ht="17.25" customHeight="1">
      <c r="A6" s="468"/>
      <c r="B6" s="468"/>
      <c r="C6" s="144"/>
      <c r="D6" s="467"/>
    </row>
    <row r="7" spans="1:21" ht="17.25" customHeight="1">
      <c r="A7" s="504" t="s">
        <v>222</v>
      </c>
      <c r="B7" s="504"/>
      <c r="C7" s="477"/>
      <c r="D7" s="460">
        <v>46</v>
      </c>
      <c r="L7" s="36"/>
      <c r="M7" s="36"/>
      <c r="N7" s="36"/>
      <c r="O7" s="36"/>
      <c r="P7" s="36"/>
      <c r="Q7" s="36"/>
      <c r="R7" s="36"/>
      <c r="S7" s="36"/>
      <c r="T7" s="36"/>
      <c r="U7" s="36"/>
    </row>
    <row r="8" spans="1:21" ht="15.75" customHeight="1">
      <c r="A8" s="504" t="s">
        <v>221</v>
      </c>
      <c r="B8" s="504"/>
      <c r="C8" s="477"/>
      <c r="D8" s="503">
        <v>382</v>
      </c>
    </row>
    <row r="9" spans="1:21" ht="17.25" customHeight="1">
      <c r="A9" s="504" t="s">
        <v>220</v>
      </c>
      <c r="B9" s="504"/>
      <c r="C9" s="477"/>
      <c r="D9" s="503">
        <v>249</v>
      </c>
      <c r="J9" s="36"/>
      <c r="K9" s="36"/>
      <c r="L9" s="36"/>
      <c r="M9" s="36"/>
    </row>
    <row r="10" spans="1:21" ht="19.5" customHeight="1">
      <c r="A10" s="480" t="s">
        <v>219</v>
      </c>
      <c r="B10" s="479"/>
      <c r="C10" s="502" t="s">
        <v>215</v>
      </c>
      <c r="D10" s="501">
        <v>2020</v>
      </c>
    </row>
    <row r="11" spans="1:21" ht="18" customHeight="1">
      <c r="A11" s="500"/>
      <c r="B11" s="489"/>
      <c r="C11" s="502" t="s">
        <v>92</v>
      </c>
      <c r="D11" s="501">
        <v>707000</v>
      </c>
    </row>
    <row r="12" spans="1:21" ht="19.5" customHeight="1">
      <c r="A12" s="480" t="s">
        <v>218</v>
      </c>
      <c r="B12" s="479"/>
      <c r="C12" s="496" t="s">
        <v>93</v>
      </c>
      <c r="D12" s="493">
        <v>91889</v>
      </c>
    </row>
    <row r="13" spans="1:21" ht="19.5" customHeight="1">
      <c r="A13" s="500"/>
      <c r="B13" s="489"/>
      <c r="C13" s="496" t="s">
        <v>92</v>
      </c>
      <c r="D13" s="498">
        <v>37388714</v>
      </c>
      <c r="I13" s="218"/>
    </row>
    <row r="14" spans="1:21" ht="19.5" customHeight="1">
      <c r="A14" s="497" t="s">
        <v>217</v>
      </c>
      <c r="B14" s="497"/>
      <c r="C14" s="499" t="s">
        <v>93</v>
      </c>
      <c r="D14" s="498">
        <v>3964</v>
      </c>
    </row>
    <row r="15" spans="1:21" ht="15.75" customHeight="1">
      <c r="A15" s="495"/>
      <c r="B15" s="495"/>
      <c r="C15" s="499" t="s">
        <v>92</v>
      </c>
      <c r="D15" s="493">
        <v>1455039</v>
      </c>
      <c r="H15" s="36"/>
    </row>
    <row r="16" spans="1:21" ht="13.5" customHeight="1">
      <c r="A16" s="497" t="s">
        <v>216</v>
      </c>
      <c r="B16" s="497"/>
      <c r="C16" s="496" t="s">
        <v>215</v>
      </c>
      <c r="D16" s="498" t="s">
        <v>6</v>
      </c>
    </row>
    <row r="17" spans="1:9" ht="16.5" customHeight="1">
      <c r="A17" s="495"/>
      <c r="B17" s="495"/>
      <c r="C17" s="496" t="s">
        <v>92</v>
      </c>
      <c r="D17" s="498" t="s">
        <v>6</v>
      </c>
      <c r="H17" s="36"/>
    </row>
    <row r="18" spans="1:9" ht="17.25" customHeight="1">
      <c r="A18" s="497" t="s">
        <v>214</v>
      </c>
      <c r="B18" s="492"/>
      <c r="C18" s="496" t="s">
        <v>93</v>
      </c>
      <c r="D18" s="493">
        <v>89945</v>
      </c>
      <c r="H18" s="36"/>
    </row>
    <row r="19" spans="1:9" ht="15.75" customHeight="1">
      <c r="A19" s="495"/>
      <c r="B19" s="483"/>
      <c r="C19" s="494" t="s">
        <v>92</v>
      </c>
      <c r="D19" s="493">
        <v>36640675</v>
      </c>
    </row>
    <row r="20" spans="1:9" ht="19.5" customHeight="1">
      <c r="A20" s="477" t="s">
        <v>213</v>
      </c>
      <c r="B20" s="476"/>
      <c r="C20" s="491"/>
      <c r="D20" s="475">
        <v>7810</v>
      </c>
      <c r="G20" s="36"/>
    </row>
    <row r="21" spans="1:9" ht="16.5" customHeight="1">
      <c r="A21" s="492" t="s">
        <v>212</v>
      </c>
      <c r="B21" s="491" t="s">
        <v>211</v>
      </c>
      <c r="C21" s="477"/>
      <c r="D21" s="475">
        <v>82135</v>
      </c>
    </row>
    <row r="22" spans="1:9" ht="15.75" customHeight="1">
      <c r="A22" s="486"/>
      <c r="B22" s="490" t="s">
        <v>210</v>
      </c>
      <c r="C22" s="489"/>
      <c r="D22" s="475">
        <v>3567</v>
      </c>
    </row>
    <row r="23" spans="1:9" ht="23.25" customHeight="1">
      <c r="A23" s="486"/>
      <c r="B23" s="488" t="s">
        <v>209</v>
      </c>
      <c r="C23" s="487"/>
      <c r="D23" s="475">
        <v>2840</v>
      </c>
    </row>
    <row r="24" spans="1:9" ht="17.25" customHeight="1">
      <c r="A24" s="486"/>
      <c r="B24" s="485" t="s">
        <v>208</v>
      </c>
      <c r="C24" s="481" t="s">
        <v>207</v>
      </c>
      <c r="D24" s="484">
        <v>75728</v>
      </c>
      <c r="H24" s="36"/>
      <c r="I24" s="36"/>
    </row>
    <row r="25" spans="1:9" ht="14.25" customHeight="1">
      <c r="A25" s="483"/>
      <c r="B25" s="482"/>
      <c r="C25" s="481" t="s">
        <v>206</v>
      </c>
      <c r="D25" s="475">
        <v>52289065</v>
      </c>
    </row>
    <row r="26" spans="1:9" ht="16.5" customHeight="1">
      <c r="A26" s="480" t="s">
        <v>205</v>
      </c>
      <c r="B26" s="480"/>
      <c r="C26" s="479"/>
      <c r="D26" s="478">
        <v>1111000</v>
      </c>
      <c r="H26" s="36"/>
      <c r="I26" s="36"/>
    </row>
    <row r="27" spans="1:9" ht="15" customHeight="1">
      <c r="A27" s="477" t="s">
        <v>165</v>
      </c>
      <c r="B27" s="476"/>
      <c r="C27" s="476"/>
      <c r="D27" s="475">
        <f>D25+D26</f>
        <v>53400065</v>
      </c>
    </row>
    <row r="28" spans="1:9" ht="15" customHeight="1"/>
    <row r="29" spans="1:9" ht="15" customHeight="1">
      <c r="A29" s="83"/>
      <c r="B29" s="83"/>
      <c r="C29" s="83"/>
      <c r="D29" s="83"/>
      <c r="E29" s="83"/>
      <c r="F29" s="83"/>
      <c r="G29" s="474"/>
    </row>
  </sheetData>
  <mergeCells count="19">
    <mergeCell ref="A8:C8"/>
    <mergeCell ref="A9:C9"/>
    <mergeCell ref="A10:B11"/>
    <mergeCell ref="A21:A25"/>
    <mergeCell ref="B21:C21"/>
    <mergeCell ref="B22:C22"/>
    <mergeCell ref="A12:B13"/>
    <mergeCell ref="A14:B15"/>
    <mergeCell ref="A16:B17"/>
    <mergeCell ref="A2:B2"/>
    <mergeCell ref="A4:C6"/>
    <mergeCell ref="A7:C7"/>
    <mergeCell ref="A27:C27"/>
    <mergeCell ref="A1:E1"/>
    <mergeCell ref="B23:C23"/>
    <mergeCell ref="B24:B25"/>
    <mergeCell ref="A26:C26"/>
    <mergeCell ref="A18:B19"/>
    <mergeCell ref="A20:C20"/>
  </mergeCells>
  <printOptions horizontalCentered="1" verticalCentered="1"/>
  <pageMargins left="0" right="0" top="0" bottom="0" header="0.31496062992126" footer="0"/>
  <pageSetup paperSize="9" scale="95" orientation="landscape" r:id="rId1"/>
  <headerFooter>
    <oddFooter>&amp;C23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9"/>
  <sheetViews>
    <sheetView rightToLeft="1" workbookViewId="0">
      <selection activeCell="A3" sqref="A3:E3"/>
    </sheetView>
  </sheetViews>
  <sheetFormatPr defaultRowHeight="12.75"/>
  <cols>
    <col min="1" max="1" width="12.85546875" style="35" customWidth="1"/>
    <col min="2" max="2" width="11.140625" style="35" customWidth="1"/>
    <col min="3" max="3" width="8.7109375" style="35" customWidth="1"/>
    <col min="4" max="4" width="22.85546875" style="35" customWidth="1"/>
    <col min="5" max="6" width="9.140625" style="35"/>
    <col min="7" max="7" width="15.85546875" style="35" customWidth="1"/>
    <col min="8" max="16384" width="9.140625" style="35"/>
  </cols>
  <sheetData>
    <row r="3" spans="1:7" ht="36.75" customHeight="1">
      <c r="A3" s="459" t="s">
        <v>204</v>
      </c>
      <c r="B3" s="459"/>
      <c r="C3" s="459"/>
      <c r="D3" s="459"/>
      <c r="E3" s="459"/>
      <c r="F3" s="458"/>
      <c r="G3" s="458"/>
    </row>
    <row r="4" spans="1:7" ht="18" customHeight="1">
      <c r="A4" s="473" t="s">
        <v>203</v>
      </c>
      <c r="B4" s="473"/>
      <c r="C4" s="132"/>
      <c r="D4" s="132"/>
      <c r="E4" s="132"/>
      <c r="F4" s="132"/>
      <c r="G4" s="472"/>
    </row>
    <row r="5" spans="1:7" ht="15" customHeight="1">
      <c r="A5" s="471" t="s">
        <v>24</v>
      </c>
      <c r="B5" s="471"/>
      <c r="C5" s="470"/>
      <c r="D5" s="132"/>
      <c r="E5" s="469"/>
      <c r="F5" s="132"/>
    </row>
    <row r="6" spans="1:7" ht="18" customHeight="1">
      <c r="A6" s="177" t="s">
        <v>202</v>
      </c>
      <c r="B6" s="177"/>
      <c r="C6" s="152"/>
      <c r="D6" s="151" t="s">
        <v>71</v>
      </c>
    </row>
    <row r="7" spans="1:7" ht="15.75" customHeight="1">
      <c r="A7" s="176"/>
      <c r="B7" s="176"/>
      <c r="C7" s="148"/>
      <c r="D7" s="147" t="s">
        <v>27</v>
      </c>
    </row>
    <row r="8" spans="1:7" ht="19.5" customHeight="1">
      <c r="A8" s="468"/>
      <c r="B8" s="468"/>
      <c r="C8" s="144"/>
      <c r="D8" s="467"/>
    </row>
    <row r="9" spans="1:7" ht="19.5" customHeight="1">
      <c r="A9" s="359" t="s">
        <v>201</v>
      </c>
      <c r="B9" s="466"/>
      <c r="C9" s="466"/>
      <c r="D9" s="465">
        <v>311325</v>
      </c>
    </row>
    <row r="10" spans="1:7" ht="19.5" customHeight="1">
      <c r="A10" s="359" t="s">
        <v>200</v>
      </c>
      <c r="B10" s="466"/>
      <c r="C10" s="466"/>
      <c r="D10" s="465">
        <v>773375</v>
      </c>
    </row>
    <row r="11" spans="1:7" ht="17.25" customHeight="1">
      <c r="A11" s="359" t="s">
        <v>173</v>
      </c>
      <c r="B11" s="466"/>
      <c r="C11" s="466"/>
      <c r="D11" s="465">
        <v>265950</v>
      </c>
    </row>
    <row r="12" spans="1:7" ht="18" customHeight="1">
      <c r="A12" s="359" t="s">
        <v>199</v>
      </c>
      <c r="B12" s="461"/>
      <c r="C12" s="461"/>
      <c r="D12" s="465">
        <v>62100</v>
      </c>
    </row>
    <row r="13" spans="1:7" ht="19.5" customHeight="1">
      <c r="A13" s="359" t="s">
        <v>198</v>
      </c>
      <c r="B13" s="461"/>
      <c r="C13" s="461"/>
      <c r="D13" s="465">
        <v>180050</v>
      </c>
    </row>
    <row r="14" spans="1:7" ht="29.25" customHeight="1">
      <c r="A14" s="359" t="s">
        <v>197</v>
      </c>
      <c r="B14" s="461"/>
      <c r="C14" s="461"/>
      <c r="D14" s="465">
        <v>433700</v>
      </c>
    </row>
    <row r="15" spans="1:7" ht="19.5" customHeight="1">
      <c r="A15" s="359" t="s">
        <v>196</v>
      </c>
      <c r="B15" s="461"/>
      <c r="C15" s="461"/>
      <c r="D15" s="465">
        <v>138800</v>
      </c>
    </row>
    <row r="16" spans="1:7" ht="15.75" customHeight="1">
      <c r="A16" s="359" t="s">
        <v>178</v>
      </c>
      <c r="B16" s="461"/>
      <c r="C16" s="461"/>
      <c r="D16" s="465">
        <v>1014350</v>
      </c>
    </row>
    <row r="17" spans="1:7" ht="17.25" customHeight="1">
      <c r="A17" s="464" t="s">
        <v>16</v>
      </c>
      <c r="B17" s="463"/>
      <c r="C17" s="463"/>
      <c r="D17" s="462">
        <v>192300</v>
      </c>
    </row>
    <row r="18" spans="1:7" ht="15.75" customHeight="1">
      <c r="A18" s="359" t="s">
        <v>195</v>
      </c>
      <c r="B18" s="461"/>
      <c r="C18" s="461"/>
      <c r="D18" s="460">
        <f>SUM(D9:D17)</f>
        <v>3371950</v>
      </c>
    </row>
    <row r="19" spans="1:7" ht="12.75" customHeight="1">
      <c r="A19" s="37"/>
      <c r="B19" s="37"/>
      <c r="C19" s="37"/>
      <c r="D19" s="37"/>
      <c r="E19" s="37"/>
      <c r="F19" s="37"/>
      <c r="G19" s="37"/>
    </row>
  </sheetData>
  <mergeCells count="14">
    <mergeCell ref="A12:C12"/>
    <mergeCell ref="A4:B4"/>
    <mergeCell ref="A6:C8"/>
    <mergeCell ref="A9:C9"/>
    <mergeCell ref="A19:G19"/>
    <mergeCell ref="A3:E3"/>
    <mergeCell ref="A16:C16"/>
    <mergeCell ref="A17:C17"/>
    <mergeCell ref="A18:C18"/>
    <mergeCell ref="A13:C13"/>
    <mergeCell ref="A14:C14"/>
    <mergeCell ref="A15:C15"/>
    <mergeCell ref="A10:C10"/>
    <mergeCell ref="A11:C11"/>
  </mergeCells>
  <printOptions horizontalCentered="1" verticalCentered="1"/>
  <pageMargins left="0" right="0" top="0.2" bottom="0" header="0.2" footer="0"/>
  <pageSetup paperSize="9" orientation="landscape" r:id="rId1"/>
  <headerFooter>
    <oddFooter>&amp;C24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rightToLeft="1" zoomScaleNormal="100" workbookViewId="0">
      <selection sqref="A1:F1"/>
    </sheetView>
  </sheetViews>
  <sheetFormatPr defaultRowHeight="12.75"/>
  <cols>
    <col min="1" max="1" width="11" style="35" customWidth="1"/>
    <col min="2" max="2" width="9.5703125" style="35" customWidth="1"/>
    <col min="3" max="3" width="16.7109375" style="35" customWidth="1"/>
    <col min="4" max="4" width="22.140625" style="35" customWidth="1"/>
    <col min="5" max="5" width="22" style="35" customWidth="1"/>
    <col min="6" max="6" width="11.7109375" style="35" customWidth="1"/>
    <col min="7" max="7" width="22.42578125" style="35" customWidth="1"/>
    <col min="8" max="8" width="12.42578125" style="35" customWidth="1"/>
    <col min="9" max="9" width="9.42578125" style="35" customWidth="1"/>
    <col min="10" max="16384" width="9.140625" style="35"/>
  </cols>
  <sheetData>
    <row r="1" spans="1:10" ht="35.25" customHeight="1">
      <c r="A1" s="459" t="s">
        <v>194</v>
      </c>
      <c r="B1" s="459"/>
      <c r="C1" s="459"/>
      <c r="D1" s="459"/>
      <c r="E1" s="459"/>
      <c r="F1" s="459"/>
      <c r="G1" s="458"/>
      <c r="H1" s="458"/>
    </row>
    <row r="2" spans="1:10" ht="15.75">
      <c r="A2" s="434" t="s">
        <v>193</v>
      </c>
      <c r="B2" s="434"/>
      <c r="C2" s="82"/>
      <c r="D2" s="82"/>
      <c r="E2" s="82"/>
      <c r="F2" s="82"/>
      <c r="H2" s="457"/>
    </row>
    <row r="3" spans="1:10" ht="18">
      <c r="A3" s="456" t="s">
        <v>192</v>
      </c>
      <c r="B3" s="456"/>
      <c r="C3" s="456"/>
      <c r="D3" s="455"/>
      <c r="E3" s="455"/>
      <c r="G3" s="74"/>
      <c r="H3" s="74"/>
      <c r="I3" s="454"/>
      <c r="J3" s="405"/>
    </row>
    <row r="4" spans="1:10" ht="15.75" customHeight="1">
      <c r="A4" s="432" t="s">
        <v>122</v>
      </c>
      <c r="B4" s="432"/>
      <c r="C4" s="207"/>
      <c r="D4" s="431" t="s">
        <v>184</v>
      </c>
      <c r="E4" s="207"/>
      <c r="F4" s="452"/>
      <c r="G4" s="405"/>
    </row>
    <row r="5" spans="1:10" ht="15.75" customHeight="1">
      <c r="A5" s="429"/>
      <c r="B5" s="429"/>
      <c r="C5" s="202"/>
      <c r="D5" s="430"/>
      <c r="E5" s="199"/>
      <c r="F5" s="452"/>
      <c r="G5" s="405"/>
    </row>
    <row r="6" spans="1:10" ht="15.75" customHeight="1">
      <c r="A6" s="429"/>
      <c r="B6" s="429"/>
      <c r="C6" s="202"/>
      <c r="D6" s="203" t="s">
        <v>191</v>
      </c>
      <c r="E6" s="203" t="s">
        <v>182</v>
      </c>
      <c r="F6" s="452"/>
      <c r="G6" s="405"/>
    </row>
    <row r="7" spans="1:10" ht="30" customHeight="1">
      <c r="A7" s="429"/>
      <c r="B7" s="429"/>
      <c r="C7" s="202"/>
      <c r="D7" s="283"/>
      <c r="E7" s="283"/>
      <c r="F7" s="452"/>
      <c r="G7" s="405"/>
    </row>
    <row r="8" spans="1:10" ht="18.75" customHeight="1">
      <c r="A8" s="453" t="s">
        <v>181</v>
      </c>
      <c r="B8" s="443" t="s">
        <v>180</v>
      </c>
      <c r="C8" s="440"/>
      <c r="D8" s="329">
        <v>3380</v>
      </c>
      <c r="E8" s="329">
        <v>1355</v>
      </c>
      <c r="F8" s="416"/>
      <c r="G8" s="452"/>
    </row>
    <row r="9" spans="1:10" ht="18.75" customHeight="1">
      <c r="A9" s="445"/>
      <c r="B9" s="443" t="s">
        <v>179</v>
      </c>
      <c r="C9" s="440"/>
      <c r="D9" s="329">
        <v>25681</v>
      </c>
      <c r="E9" s="329">
        <v>12789</v>
      </c>
      <c r="G9" s="416"/>
    </row>
    <row r="10" spans="1:10" ht="18.75" customHeight="1">
      <c r="A10" s="445"/>
      <c r="B10" s="58" t="s">
        <v>178</v>
      </c>
      <c r="C10" s="451" t="s">
        <v>190</v>
      </c>
      <c r="D10" s="329">
        <v>1600</v>
      </c>
      <c r="E10" s="329">
        <v>819</v>
      </c>
      <c r="G10" s="416"/>
    </row>
    <row r="11" spans="1:10" ht="18.75" customHeight="1">
      <c r="A11" s="445"/>
      <c r="B11" s="46"/>
      <c r="C11" s="451" t="s">
        <v>189</v>
      </c>
      <c r="D11" s="329">
        <v>424</v>
      </c>
      <c r="E11" s="329">
        <v>132</v>
      </c>
      <c r="G11" s="416"/>
    </row>
    <row r="12" spans="1:10" ht="18.75" customHeight="1">
      <c r="A12" s="445"/>
      <c r="B12" s="443" t="s">
        <v>174</v>
      </c>
      <c r="C12" s="440"/>
      <c r="D12" s="329">
        <v>83</v>
      </c>
      <c r="E12" s="329">
        <v>46</v>
      </c>
      <c r="G12" s="412"/>
    </row>
    <row r="13" spans="1:10" ht="18.75" customHeight="1">
      <c r="A13" s="445"/>
      <c r="B13" s="443" t="s">
        <v>173</v>
      </c>
      <c r="C13" s="440"/>
      <c r="D13" s="329">
        <v>170</v>
      </c>
      <c r="E13" s="329">
        <v>76</v>
      </c>
      <c r="G13" s="416"/>
    </row>
    <row r="14" spans="1:10" ht="18.75" customHeight="1">
      <c r="A14" s="445"/>
      <c r="B14" s="443" t="s">
        <v>172</v>
      </c>
      <c r="C14" s="440"/>
      <c r="D14" s="329">
        <v>1158</v>
      </c>
      <c r="E14" s="329">
        <v>532</v>
      </c>
    </row>
    <row r="15" spans="1:10" ht="18.75" customHeight="1">
      <c r="A15" s="445"/>
      <c r="B15" s="64" t="s">
        <v>171</v>
      </c>
      <c r="C15" s="63"/>
      <c r="D15" s="446">
        <v>696</v>
      </c>
      <c r="E15" s="449">
        <v>304</v>
      </c>
    </row>
    <row r="16" spans="1:10" ht="18.75" customHeight="1">
      <c r="A16" s="445"/>
      <c r="B16" s="62"/>
      <c r="C16" s="51"/>
      <c r="D16" s="450"/>
      <c r="E16" s="449"/>
      <c r="F16" s="448"/>
    </row>
    <row r="17" spans="1:7" ht="14.25" customHeight="1">
      <c r="A17" s="445"/>
      <c r="B17" s="447" t="s">
        <v>170</v>
      </c>
      <c r="C17" s="447"/>
      <c r="D17" s="446">
        <v>417</v>
      </c>
      <c r="E17" s="444">
        <v>195</v>
      </c>
    </row>
    <row r="18" spans="1:7" ht="9.75" customHeight="1">
      <c r="A18" s="445"/>
      <c r="B18" s="59"/>
      <c r="C18" s="59"/>
      <c r="D18" s="444"/>
      <c r="E18" s="444"/>
    </row>
    <row r="19" spans="1:7" ht="18.75" customHeight="1">
      <c r="A19" s="441" t="s">
        <v>169</v>
      </c>
      <c r="B19" s="441"/>
      <c r="C19" s="440"/>
      <c r="D19" s="439">
        <f>D8+D9+D10+D11+D12+D13+D14+D15+D17</f>
        <v>33609</v>
      </c>
      <c r="E19" s="329">
        <f>E8+E9+E10+E11+E12+E13+E14+E15+E17</f>
        <v>16248</v>
      </c>
      <c r="G19" s="438"/>
    </row>
    <row r="20" spans="1:7" ht="18.75" customHeight="1">
      <c r="A20" s="57" t="s">
        <v>15</v>
      </c>
      <c r="B20" s="62" t="s">
        <v>168</v>
      </c>
      <c r="C20" s="51"/>
      <c r="D20" s="425">
        <v>4365</v>
      </c>
      <c r="E20" s="425">
        <v>2074</v>
      </c>
    </row>
    <row r="21" spans="1:7" ht="18.75" customHeight="1">
      <c r="A21" s="57"/>
      <c r="B21" s="443" t="s">
        <v>167</v>
      </c>
      <c r="C21" s="440"/>
      <c r="D21" s="329">
        <v>216</v>
      </c>
      <c r="E21" s="329">
        <v>121</v>
      </c>
    </row>
    <row r="22" spans="1:7" ht="18.75" customHeight="1">
      <c r="A22" s="57"/>
      <c r="B22" s="443" t="s">
        <v>166</v>
      </c>
      <c r="C22" s="440"/>
      <c r="D22" s="329">
        <v>12</v>
      </c>
      <c r="E22" s="329">
        <v>6</v>
      </c>
    </row>
    <row r="23" spans="1:7" ht="18.75" customHeight="1">
      <c r="A23" s="57"/>
      <c r="B23" s="64" t="s">
        <v>188</v>
      </c>
      <c r="C23" s="63"/>
      <c r="D23" s="442">
        <v>47992</v>
      </c>
      <c r="E23" s="422">
        <v>15623</v>
      </c>
    </row>
    <row r="24" spans="1:7" ht="18.75" customHeight="1">
      <c r="A24" s="441" t="s">
        <v>165</v>
      </c>
      <c r="B24" s="441"/>
      <c r="C24" s="440"/>
      <c r="D24" s="439">
        <f>SUM(D20:D23)</f>
        <v>52585</v>
      </c>
      <c r="E24" s="329">
        <f>E20+E21+E22+E23</f>
        <v>17824</v>
      </c>
      <c r="F24" s="438"/>
    </row>
    <row r="25" spans="1:7" ht="16.5" customHeight="1">
      <c r="A25" s="390"/>
      <c r="B25" s="390"/>
      <c r="C25" s="390"/>
      <c r="D25" s="437"/>
      <c r="E25" s="437"/>
    </row>
  </sheetData>
  <mergeCells count="28">
    <mergeCell ref="A1:F1"/>
    <mergeCell ref="A20:A23"/>
    <mergeCell ref="B20:C20"/>
    <mergeCell ref="B21:C21"/>
    <mergeCell ref="B22:C22"/>
    <mergeCell ref="B23:C23"/>
    <mergeCell ref="B17:C18"/>
    <mergeCell ref="D17:D18"/>
    <mergeCell ref="E17:E18"/>
    <mergeCell ref="A19:C19"/>
    <mergeCell ref="B10:B11"/>
    <mergeCell ref="B12:C12"/>
    <mergeCell ref="A24:C24"/>
    <mergeCell ref="D4:E5"/>
    <mergeCell ref="E6:E7"/>
    <mergeCell ref="D6:D7"/>
    <mergeCell ref="B13:C13"/>
    <mergeCell ref="B14:C14"/>
    <mergeCell ref="A2:B2"/>
    <mergeCell ref="A3:C3"/>
    <mergeCell ref="G3:H3"/>
    <mergeCell ref="A4:C7"/>
    <mergeCell ref="B15:C16"/>
    <mergeCell ref="D15:D16"/>
    <mergeCell ref="E15:E16"/>
    <mergeCell ref="A8:A18"/>
    <mergeCell ref="B8:C8"/>
    <mergeCell ref="B9:C9"/>
  </mergeCells>
  <printOptions horizontalCentered="1" verticalCentered="1"/>
  <pageMargins left="0" right="0" top="0" bottom="0" header="0.31496062992126" footer="0.31496062992126"/>
  <pageSetup paperSize="9" scale="95" orientation="landscape" r:id="rId1"/>
  <headerFooter>
    <oddFooter>&amp;C21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rightToLeft="1" workbookViewId="0">
      <selection sqref="A1:G1"/>
    </sheetView>
  </sheetViews>
  <sheetFormatPr defaultRowHeight="12.75"/>
  <cols>
    <col min="1" max="1" width="17" style="35" customWidth="1"/>
    <col min="2" max="2" width="7.7109375" style="35" customWidth="1"/>
    <col min="3" max="3" width="18.28515625" style="35" customWidth="1"/>
    <col min="4" max="4" width="22.85546875" style="35" customWidth="1"/>
    <col min="5" max="5" width="20" style="35" customWidth="1"/>
    <col min="6" max="6" width="8.42578125" style="35" customWidth="1"/>
    <col min="7" max="7" width="9.140625" style="35"/>
    <col min="8" max="8" width="16.28515625" style="35" customWidth="1"/>
    <col min="9" max="9" width="9.42578125" style="35" customWidth="1"/>
    <col min="10" max="10" width="14.42578125" style="35" customWidth="1"/>
    <col min="11" max="16384" width="9.140625" style="35"/>
  </cols>
  <sheetData>
    <row r="1" spans="1:10" ht="18" customHeight="1">
      <c r="A1" s="154" t="s">
        <v>187</v>
      </c>
      <c r="B1" s="154"/>
      <c r="C1" s="154"/>
      <c r="D1" s="154"/>
      <c r="E1" s="154"/>
      <c r="F1" s="154"/>
      <c r="G1" s="154"/>
      <c r="H1" s="436"/>
      <c r="I1" s="436"/>
      <c r="J1" s="435"/>
    </row>
    <row r="2" spans="1:10" ht="16.5" customHeight="1">
      <c r="A2" s="434" t="s">
        <v>186</v>
      </c>
      <c r="B2" s="434"/>
      <c r="C2" s="433"/>
      <c r="D2" s="433"/>
      <c r="E2" s="433"/>
      <c r="F2" s="416"/>
      <c r="G2" s="416"/>
      <c r="H2" s="74"/>
      <c r="I2" s="74"/>
    </row>
    <row r="3" spans="1:10" ht="15.75" customHeight="1">
      <c r="A3" s="72" t="s">
        <v>185</v>
      </c>
      <c r="B3" s="72"/>
      <c r="C3" s="433"/>
      <c r="D3" s="433"/>
      <c r="E3" s="433"/>
      <c r="F3" s="416"/>
      <c r="G3" s="416"/>
      <c r="H3" s="74"/>
      <c r="I3" s="74"/>
    </row>
    <row r="4" spans="1:10" ht="15.75" customHeight="1">
      <c r="A4" s="432" t="s">
        <v>122</v>
      </c>
      <c r="B4" s="432"/>
      <c r="C4" s="432"/>
      <c r="D4" s="431" t="s">
        <v>184</v>
      </c>
      <c r="E4" s="207"/>
    </row>
    <row r="5" spans="1:10" ht="15.75" customHeight="1">
      <c r="A5" s="429"/>
      <c r="B5" s="429"/>
      <c r="C5" s="429"/>
      <c r="D5" s="430"/>
      <c r="E5" s="199"/>
    </row>
    <row r="6" spans="1:10" ht="14.25" customHeight="1">
      <c r="A6" s="429"/>
      <c r="B6" s="429"/>
      <c r="C6" s="429"/>
      <c r="D6" s="203" t="s">
        <v>183</v>
      </c>
      <c r="E6" s="203" t="s">
        <v>182</v>
      </c>
    </row>
    <row r="7" spans="1:10" ht="28.5" customHeight="1">
      <c r="A7" s="429"/>
      <c r="B7" s="429"/>
      <c r="C7" s="429"/>
      <c r="D7" s="283"/>
      <c r="E7" s="283"/>
    </row>
    <row r="8" spans="1:10" ht="15.75" customHeight="1">
      <c r="A8" s="427" t="s">
        <v>181</v>
      </c>
      <c r="B8" s="423" t="s">
        <v>180</v>
      </c>
      <c r="C8" s="423"/>
      <c r="D8" s="329">
        <v>841</v>
      </c>
      <c r="E8" s="329">
        <v>438</v>
      </c>
    </row>
    <row r="9" spans="1:10" ht="18" customHeight="1">
      <c r="A9" s="427"/>
      <c r="B9" s="423" t="s">
        <v>179</v>
      </c>
      <c r="C9" s="423"/>
      <c r="D9" s="329">
        <v>2380</v>
      </c>
      <c r="E9" s="329">
        <v>1240</v>
      </c>
    </row>
    <row r="10" spans="1:10" ht="16.5" customHeight="1">
      <c r="A10" s="427"/>
      <c r="B10" s="289" t="s">
        <v>178</v>
      </c>
      <c r="C10" s="428" t="s">
        <v>177</v>
      </c>
      <c r="D10" s="329">
        <v>167</v>
      </c>
      <c r="E10" s="329">
        <v>87</v>
      </c>
    </row>
    <row r="11" spans="1:10" ht="15" customHeight="1">
      <c r="A11" s="427"/>
      <c r="B11" s="286"/>
      <c r="C11" s="428" t="s">
        <v>176</v>
      </c>
      <c r="D11" s="329" t="s">
        <v>6</v>
      </c>
      <c r="E11" s="329" t="s">
        <v>6</v>
      </c>
    </row>
    <row r="12" spans="1:10" ht="15.75" customHeight="1">
      <c r="A12" s="427"/>
      <c r="B12" s="284"/>
      <c r="C12" s="428" t="s">
        <v>175</v>
      </c>
      <c r="D12" s="329">
        <v>167</v>
      </c>
      <c r="E12" s="329">
        <v>87</v>
      </c>
    </row>
    <row r="13" spans="1:10" ht="16.5" customHeight="1">
      <c r="A13" s="427"/>
      <c r="B13" s="423" t="s">
        <v>174</v>
      </c>
      <c r="C13" s="423"/>
      <c r="D13" s="329">
        <v>21</v>
      </c>
      <c r="E13" s="329">
        <v>11</v>
      </c>
    </row>
    <row r="14" spans="1:10" ht="16.5" customHeight="1">
      <c r="A14" s="427"/>
      <c r="B14" s="423" t="s">
        <v>173</v>
      </c>
      <c r="C14" s="423"/>
      <c r="D14" s="329">
        <v>34</v>
      </c>
      <c r="E14" s="329">
        <v>18</v>
      </c>
    </row>
    <row r="15" spans="1:10" ht="17.25" customHeight="1">
      <c r="A15" s="427"/>
      <c r="B15" s="423" t="s">
        <v>172</v>
      </c>
      <c r="C15" s="423"/>
      <c r="D15" s="329">
        <v>255</v>
      </c>
      <c r="E15" s="329">
        <v>133</v>
      </c>
    </row>
    <row r="16" spans="1:10" ht="15.75" customHeight="1">
      <c r="A16" s="427"/>
      <c r="B16" s="423" t="s">
        <v>171</v>
      </c>
      <c r="C16" s="423"/>
      <c r="D16" s="329">
        <v>225</v>
      </c>
      <c r="E16" s="329">
        <v>117</v>
      </c>
    </row>
    <row r="17" spans="1:9" ht="16.5" customHeight="1" thickBot="1">
      <c r="A17" s="426"/>
      <c r="B17" s="203" t="s">
        <v>170</v>
      </c>
      <c r="C17" s="203"/>
      <c r="D17" s="422">
        <v>67</v>
      </c>
      <c r="E17" s="422">
        <v>35</v>
      </c>
    </row>
    <row r="18" spans="1:9" ht="16.5" customHeight="1" thickBot="1">
      <c r="A18" s="421" t="s">
        <v>169</v>
      </c>
      <c r="B18" s="420"/>
      <c r="C18" s="420"/>
      <c r="D18" s="419">
        <v>3990</v>
      </c>
      <c r="E18" s="419">
        <f>E8+E9+E10+E13+E14+E15+E16+E17</f>
        <v>2079</v>
      </c>
    </row>
    <row r="19" spans="1:9" ht="17.25" customHeight="1">
      <c r="A19" s="199" t="s">
        <v>15</v>
      </c>
      <c r="B19" s="283" t="s">
        <v>168</v>
      </c>
      <c r="C19" s="283"/>
      <c r="D19" s="425">
        <v>4968</v>
      </c>
      <c r="E19" s="425">
        <v>2589</v>
      </c>
    </row>
    <row r="20" spans="1:9" ht="16.5" customHeight="1">
      <c r="A20" s="424"/>
      <c r="B20" s="423" t="s">
        <v>167</v>
      </c>
      <c r="C20" s="423"/>
      <c r="D20" s="329">
        <v>45</v>
      </c>
      <c r="E20" s="329">
        <v>23</v>
      </c>
    </row>
    <row r="21" spans="1:9" ht="15.75" customHeight="1" thickBot="1">
      <c r="A21" s="207"/>
      <c r="B21" s="203" t="s">
        <v>166</v>
      </c>
      <c r="C21" s="203"/>
      <c r="D21" s="422">
        <v>1</v>
      </c>
      <c r="E21" s="422" t="s">
        <v>6</v>
      </c>
    </row>
    <row r="22" spans="1:9" ht="18" customHeight="1" thickBot="1">
      <c r="A22" s="421" t="s">
        <v>165</v>
      </c>
      <c r="B22" s="420"/>
      <c r="C22" s="420"/>
      <c r="D22" s="419">
        <v>5014</v>
      </c>
      <c r="E22" s="419">
        <v>2612</v>
      </c>
    </row>
    <row r="23" spans="1:9" ht="12.75" customHeight="1">
      <c r="A23" s="37" t="s">
        <v>164</v>
      </c>
      <c r="B23" s="37"/>
      <c r="C23" s="37"/>
      <c r="D23" s="37"/>
      <c r="E23" s="37"/>
      <c r="F23" s="37"/>
      <c r="G23" s="37"/>
      <c r="H23" s="37"/>
      <c r="I23" s="418"/>
    </row>
    <row r="24" spans="1:9" ht="13.5" customHeight="1">
      <c r="I24" s="417"/>
    </row>
  </sheetData>
  <mergeCells count="24">
    <mergeCell ref="B20:C20"/>
    <mergeCell ref="B14:C14"/>
    <mergeCell ref="B15:C15"/>
    <mergeCell ref="B16:C16"/>
    <mergeCell ref="A8:A17"/>
    <mergeCell ref="B8:C8"/>
    <mergeCell ref="A1:G1"/>
    <mergeCell ref="B21:C21"/>
    <mergeCell ref="A22:C22"/>
    <mergeCell ref="A23:H23"/>
    <mergeCell ref="D6:D7"/>
    <mergeCell ref="E6:E7"/>
    <mergeCell ref="B17:C17"/>
    <mergeCell ref="A18:C18"/>
    <mergeCell ref="A19:A21"/>
    <mergeCell ref="B19:C19"/>
    <mergeCell ref="B9:C9"/>
    <mergeCell ref="B10:B12"/>
    <mergeCell ref="B13:C13"/>
    <mergeCell ref="A2:B2"/>
    <mergeCell ref="H2:I2"/>
    <mergeCell ref="H3:I3"/>
    <mergeCell ref="A4:C7"/>
    <mergeCell ref="D4:E5"/>
  </mergeCells>
  <printOptions horizontalCentered="1"/>
  <pageMargins left="0.75" right="0.75" top="1" bottom="1.5" header="0.5" footer="0.5"/>
  <pageSetup orientation="landscape" r:id="rId1"/>
  <headerFooter>
    <oddFooter>&amp;C16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rightToLeft="1" workbookViewId="0">
      <selection activeCell="A2" sqref="A2:J2"/>
    </sheetView>
  </sheetViews>
  <sheetFormatPr defaultRowHeight="12.75"/>
  <cols>
    <col min="1" max="1" width="11" style="35" customWidth="1"/>
    <col min="2" max="2" width="11.5703125" style="35" customWidth="1"/>
    <col min="3" max="3" width="11.28515625" style="35" customWidth="1"/>
    <col min="4" max="4" width="11" style="35" customWidth="1"/>
    <col min="5" max="5" width="14.85546875" style="35" customWidth="1"/>
    <col min="6" max="6" width="13" style="35" customWidth="1"/>
    <col min="7" max="7" width="12.42578125" style="35" customWidth="1"/>
    <col min="8" max="8" width="12.5703125" style="35" customWidth="1"/>
    <col min="9" max="9" width="13.85546875" style="35" customWidth="1"/>
    <col min="10" max="10" width="15.5703125" style="35" customWidth="1"/>
    <col min="11" max="16384" width="9.140625" style="35"/>
  </cols>
  <sheetData>
    <row r="2" spans="1:10" s="416" customFormat="1" ht="33.75" customHeight="1">
      <c r="A2" s="154" t="s">
        <v>163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ht="24.75" customHeight="1">
      <c r="A3" s="411" t="s">
        <v>162</v>
      </c>
      <c r="B3" s="415"/>
      <c r="C3" s="412"/>
      <c r="D3" s="412"/>
      <c r="E3" s="412"/>
      <c r="F3" s="412"/>
      <c r="G3" s="412"/>
      <c r="H3" s="412"/>
      <c r="I3" s="412"/>
      <c r="J3" s="411"/>
    </row>
    <row r="4" spans="1:10" ht="19.5" customHeight="1">
      <c r="A4" s="414" t="s">
        <v>161</v>
      </c>
      <c r="B4" s="414"/>
      <c r="C4" s="413"/>
      <c r="D4" s="413"/>
      <c r="E4" s="413"/>
      <c r="F4" s="413"/>
      <c r="G4" s="413"/>
      <c r="H4" s="412"/>
      <c r="I4" s="412"/>
      <c r="J4" s="411"/>
    </row>
    <row r="5" spans="1:10" ht="48.75" customHeight="1">
      <c r="A5" s="63" t="s">
        <v>23</v>
      </c>
      <c r="B5" s="58" t="s">
        <v>160</v>
      </c>
      <c r="C5" s="58" t="s">
        <v>152</v>
      </c>
      <c r="D5" s="58" t="s">
        <v>151</v>
      </c>
      <c r="E5" s="58" t="s">
        <v>134</v>
      </c>
      <c r="F5" s="58" t="s">
        <v>150</v>
      </c>
      <c r="G5" s="58" t="s">
        <v>149</v>
      </c>
      <c r="H5" s="58" t="s">
        <v>159</v>
      </c>
      <c r="I5" s="66" t="s">
        <v>158</v>
      </c>
    </row>
    <row r="6" spans="1:10" ht="63.75" customHeight="1">
      <c r="A6" s="51"/>
      <c r="B6" s="46"/>
      <c r="C6" s="46"/>
      <c r="D6" s="46"/>
      <c r="E6" s="46"/>
      <c r="F6" s="46"/>
      <c r="G6" s="46"/>
      <c r="H6" s="46"/>
      <c r="I6" s="410"/>
    </row>
    <row r="7" spans="1:10" ht="15" customHeight="1">
      <c r="A7" s="409" t="s">
        <v>44</v>
      </c>
      <c r="B7" s="407">
        <v>45</v>
      </c>
      <c r="C7" s="407">
        <v>3</v>
      </c>
      <c r="D7" s="408">
        <v>1235</v>
      </c>
      <c r="E7" s="407">
        <v>2000</v>
      </c>
      <c r="F7" s="408">
        <v>2470</v>
      </c>
      <c r="G7" s="407">
        <v>7244101</v>
      </c>
      <c r="H7" s="406">
        <f>G7/F7</f>
        <v>2932.8344129554657</v>
      </c>
      <c r="I7" s="406">
        <f>G7/D7</f>
        <v>5865.6688259109314</v>
      </c>
    </row>
    <row r="8" spans="1:10" ht="15" customHeight="1">
      <c r="A8" s="409" t="s">
        <v>43</v>
      </c>
      <c r="B8" s="407">
        <v>223</v>
      </c>
      <c r="C8" s="407">
        <v>3</v>
      </c>
      <c r="D8" s="408">
        <v>5754</v>
      </c>
      <c r="E8" s="407">
        <v>2061</v>
      </c>
      <c r="F8" s="408">
        <v>11859</v>
      </c>
      <c r="G8" s="407">
        <v>31606137</v>
      </c>
      <c r="H8" s="406">
        <f>G8/F8</f>
        <v>2665.1603845180875</v>
      </c>
      <c r="I8" s="406">
        <f>G8/D8</f>
        <v>5492.8983315954119</v>
      </c>
    </row>
    <row r="9" spans="1:10" ht="15" customHeight="1">
      <c r="A9" s="409" t="s">
        <v>42</v>
      </c>
      <c r="B9" s="407">
        <v>309</v>
      </c>
      <c r="C9" s="407">
        <v>2</v>
      </c>
      <c r="D9" s="408">
        <v>8164</v>
      </c>
      <c r="E9" s="407">
        <v>2070</v>
      </c>
      <c r="F9" s="408">
        <v>16899</v>
      </c>
      <c r="G9" s="407">
        <v>41205013</v>
      </c>
      <c r="H9" s="406">
        <f>G9/F9</f>
        <v>2438.31072844547</v>
      </c>
      <c r="I9" s="406">
        <f>G9/D9</f>
        <v>5047.1598481136698</v>
      </c>
    </row>
    <row r="10" spans="1:10" ht="15" customHeight="1">
      <c r="A10" s="409" t="s">
        <v>8</v>
      </c>
      <c r="B10" s="407">
        <v>243</v>
      </c>
      <c r="C10" s="407">
        <v>3</v>
      </c>
      <c r="D10" s="408">
        <v>6391</v>
      </c>
      <c r="E10" s="407">
        <v>1937</v>
      </c>
      <c r="F10" s="408">
        <v>12379</v>
      </c>
      <c r="G10" s="407">
        <v>29720620</v>
      </c>
      <c r="H10" s="406">
        <f>G10/F10</f>
        <v>2400.890217303498</v>
      </c>
      <c r="I10" s="406">
        <f>G10/D10</f>
        <v>4650.386480988891</v>
      </c>
    </row>
    <row r="11" spans="1:10" ht="15" customHeight="1">
      <c r="A11" s="409" t="s">
        <v>41</v>
      </c>
      <c r="B11" s="407">
        <v>125</v>
      </c>
      <c r="C11" s="407">
        <v>3</v>
      </c>
      <c r="D11" s="408">
        <v>5104</v>
      </c>
      <c r="E11" s="407">
        <v>1783</v>
      </c>
      <c r="F11" s="408">
        <v>9100</v>
      </c>
      <c r="G11" s="407">
        <v>23287366</v>
      </c>
      <c r="H11" s="406">
        <f>G11/F11</f>
        <v>2559.0512087912089</v>
      </c>
      <c r="I11" s="406">
        <f>G11/D11</f>
        <v>4562.57170846395</v>
      </c>
    </row>
    <row r="12" spans="1:10" ht="15" customHeight="1">
      <c r="A12" s="409" t="s">
        <v>40</v>
      </c>
      <c r="B12" s="407">
        <v>111</v>
      </c>
      <c r="C12" s="407">
        <v>3</v>
      </c>
      <c r="D12" s="408">
        <v>3631</v>
      </c>
      <c r="E12" s="407">
        <v>1904</v>
      </c>
      <c r="F12" s="408">
        <v>6913</v>
      </c>
      <c r="G12" s="407">
        <v>19861746</v>
      </c>
      <c r="H12" s="406">
        <f>G12/F12</f>
        <v>2873.1008245334874</v>
      </c>
      <c r="I12" s="406">
        <f>G12/D12</f>
        <v>5470.0484714954555</v>
      </c>
    </row>
    <row r="13" spans="1:10" ht="15" customHeight="1">
      <c r="A13" s="409" t="s">
        <v>39</v>
      </c>
      <c r="B13" s="407">
        <v>39</v>
      </c>
      <c r="C13" s="407">
        <v>2</v>
      </c>
      <c r="D13" s="408">
        <v>666</v>
      </c>
      <c r="E13" s="407">
        <v>2393</v>
      </c>
      <c r="F13" s="408">
        <v>1594</v>
      </c>
      <c r="G13" s="407">
        <v>3912511</v>
      </c>
      <c r="H13" s="406">
        <f>G13/F13</f>
        <v>2454.5238393977415</v>
      </c>
      <c r="I13" s="406">
        <f>G13/D13</f>
        <v>5874.6411411411409</v>
      </c>
    </row>
    <row r="14" spans="1:10" ht="15" customHeight="1">
      <c r="A14" s="409" t="s">
        <v>38</v>
      </c>
      <c r="B14" s="407">
        <v>43</v>
      </c>
      <c r="C14" s="407">
        <v>3</v>
      </c>
      <c r="D14" s="408">
        <v>1189</v>
      </c>
      <c r="E14" s="407">
        <v>1698</v>
      </c>
      <c r="F14" s="408">
        <v>2019</v>
      </c>
      <c r="G14" s="407">
        <v>5252550</v>
      </c>
      <c r="H14" s="406">
        <f>G14/F14</f>
        <v>2601.560178306092</v>
      </c>
      <c r="I14" s="406">
        <f>G14/D14</f>
        <v>4417.6198486122794</v>
      </c>
    </row>
    <row r="15" spans="1:10" ht="15" customHeight="1">
      <c r="A15" s="409" t="s">
        <v>37</v>
      </c>
      <c r="B15" s="407">
        <v>246</v>
      </c>
      <c r="C15" s="407">
        <v>4</v>
      </c>
      <c r="D15" s="408">
        <v>8451</v>
      </c>
      <c r="E15" s="407">
        <v>1907</v>
      </c>
      <c r="F15" s="408">
        <v>16116</v>
      </c>
      <c r="G15" s="407">
        <v>41431661</v>
      </c>
      <c r="H15" s="406">
        <f>G15/F15</f>
        <v>2570.8402208984858</v>
      </c>
      <c r="I15" s="406">
        <f>G15/D15</f>
        <v>4902.5749615430123</v>
      </c>
    </row>
    <row r="16" spans="1:10" ht="15" customHeight="1">
      <c r="A16" s="409" t="s">
        <v>36</v>
      </c>
      <c r="B16" s="407">
        <v>111</v>
      </c>
      <c r="C16" s="407">
        <v>4</v>
      </c>
      <c r="D16" s="408">
        <v>4876</v>
      </c>
      <c r="E16" s="407">
        <v>1835</v>
      </c>
      <c r="F16" s="408">
        <v>8947</v>
      </c>
      <c r="G16" s="407">
        <v>23027439</v>
      </c>
      <c r="H16" s="406">
        <f>G16/F16</f>
        <v>2573.7609254498716</v>
      </c>
      <c r="I16" s="406">
        <f>G16/D16</f>
        <v>4722.6084905660373</v>
      </c>
    </row>
    <row r="17" spans="1:9" ht="15" customHeight="1">
      <c r="A17" s="409" t="s">
        <v>157</v>
      </c>
      <c r="B17" s="407">
        <v>79</v>
      </c>
      <c r="C17" s="407">
        <v>3</v>
      </c>
      <c r="D17" s="408">
        <v>1567</v>
      </c>
      <c r="E17" s="407">
        <v>1734</v>
      </c>
      <c r="F17" s="408">
        <v>2717</v>
      </c>
      <c r="G17" s="407">
        <v>8379199</v>
      </c>
      <c r="H17" s="406">
        <f>G17/F17</f>
        <v>3083.9893264630105</v>
      </c>
      <c r="I17" s="406">
        <f>G17/D17</f>
        <v>5347.2871729419276</v>
      </c>
    </row>
    <row r="18" spans="1:9" ht="15" customHeight="1">
      <c r="A18" s="409" t="s">
        <v>156</v>
      </c>
      <c r="B18" s="407">
        <v>31</v>
      </c>
      <c r="C18" s="407">
        <v>3</v>
      </c>
      <c r="D18" s="408">
        <v>806</v>
      </c>
      <c r="E18" s="407">
        <v>1762</v>
      </c>
      <c r="F18" s="408">
        <v>1420</v>
      </c>
      <c r="G18" s="407">
        <v>3751761</v>
      </c>
      <c r="H18" s="406">
        <f>G18/F18</f>
        <v>2642.0852112676057</v>
      </c>
      <c r="I18" s="406">
        <f>G18/D18</f>
        <v>4654.7903225806449</v>
      </c>
    </row>
    <row r="19" spans="1:9" ht="15" customHeight="1">
      <c r="A19" s="409" t="s">
        <v>35</v>
      </c>
      <c r="B19" s="407">
        <v>58</v>
      </c>
      <c r="C19" s="407">
        <v>4</v>
      </c>
      <c r="D19" s="408">
        <v>2239</v>
      </c>
      <c r="E19" s="407">
        <v>1636</v>
      </c>
      <c r="F19" s="408">
        <v>3663</v>
      </c>
      <c r="G19" s="407">
        <v>10084138</v>
      </c>
      <c r="H19" s="406">
        <f>G19/F19</f>
        <v>2752.972426972427</v>
      </c>
      <c r="I19" s="406">
        <f>G19/D19</f>
        <v>4503.8579723090661</v>
      </c>
    </row>
    <row r="20" spans="1:9" ht="15" customHeight="1">
      <c r="A20" s="409" t="s">
        <v>155</v>
      </c>
      <c r="B20" s="407">
        <f>SUM(B7:B19)</f>
        <v>1663</v>
      </c>
      <c r="C20" s="407">
        <v>3</v>
      </c>
      <c r="D20" s="408">
        <f>SUM(D7:D19)</f>
        <v>50073</v>
      </c>
      <c r="E20" s="407">
        <v>1919</v>
      </c>
      <c r="F20" s="408">
        <f>SUM(F7:F19)</f>
        <v>96096</v>
      </c>
      <c r="G20" s="407">
        <f>SUM(G7:G19)</f>
        <v>248764242</v>
      </c>
      <c r="H20" s="406">
        <f>G20/F20</f>
        <v>2588.7054820179819</v>
      </c>
      <c r="I20" s="406">
        <f>G20/D20</f>
        <v>4968.0315139895756</v>
      </c>
    </row>
  </sheetData>
  <mergeCells count="10">
    <mergeCell ref="H5:H6"/>
    <mergeCell ref="I5:I6"/>
    <mergeCell ref="A2:J2"/>
    <mergeCell ref="A5:A6"/>
    <mergeCell ref="B5:B6"/>
    <mergeCell ref="C5:C6"/>
    <mergeCell ref="D5:D6"/>
    <mergeCell ref="E5:E6"/>
    <mergeCell ref="F5:F6"/>
    <mergeCell ref="G5:G6"/>
  </mergeCells>
  <printOptions horizontalCentered="1" verticalCentered="1"/>
  <pageMargins left="0" right="0" top="0.25" bottom="0.25" header="0.3" footer="0.3"/>
  <pageSetup paperSize="9" orientation="landscape" verticalDpi="1200" r:id="rId1"/>
  <headerFooter alignWithMargins="0">
    <oddFooter>&amp;C13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rightToLeft="1" zoomScaleNormal="100" workbookViewId="0">
      <selection activeCell="A2" sqref="A2:K2"/>
    </sheetView>
  </sheetViews>
  <sheetFormatPr defaultRowHeight="12.75"/>
  <cols>
    <col min="1" max="1" width="12" style="35" customWidth="1"/>
    <col min="2" max="2" width="10.140625" style="35" customWidth="1"/>
    <col min="3" max="3" width="12.5703125" style="35" customWidth="1"/>
    <col min="4" max="4" width="14.140625" style="35" customWidth="1"/>
    <col min="5" max="5" width="14.28515625" style="35" customWidth="1"/>
    <col min="6" max="6" width="14.5703125" style="35" customWidth="1"/>
    <col min="7" max="7" width="10.5703125" style="35" customWidth="1"/>
    <col min="8" max="8" width="13" style="35" customWidth="1"/>
    <col min="9" max="9" width="8.5703125" style="35" customWidth="1"/>
    <col min="10" max="10" width="14.42578125" style="35" customWidth="1"/>
    <col min="11" max="11" width="6.7109375" style="35" customWidth="1"/>
    <col min="12" max="16384" width="9.140625" style="35"/>
  </cols>
  <sheetData>
    <row r="2" spans="1:11" ht="35.25" customHeight="1">
      <c r="A2" s="228" t="s">
        <v>154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1" ht="20.25" customHeight="1">
      <c r="A3" s="73" t="s">
        <v>153</v>
      </c>
      <c r="B3" s="73"/>
      <c r="C3" s="405"/>
      <c r="D3" s="405"/>
      <c r="I3" s="404"/>
      <c r="J3" s="404"/>
      <c r="K3" s="403"/>
    </row>
    <row r="4" spans="1:11" ht="16.5" customHeight="1">
      <c r="A4" s="402" t="s">
        <v>23</v>
      </c>
      <c r="B4" s="401" t="s">
        <v>32</v>
      </c>
      <c r="C4" s="400" t="s">
        <v>96</v>
      </c>
      <c r="D4" s="400" t="s">
        <v>152</v>
      </c>
      <c r="E4" s="400" t="s">
        <v>151</v>
      </c>
      <c r="F4" s="400" t="s">
        <v>134</v>
      </c>
      <c r="G4" s="400" t="s">
        <v>150</v>
      </c>
      <c r="H4" s="399" t="s">
        <v>149</v>
      </c>
      <c r="I4" s="390"/>
    </row>
    <row r="5" spans="1:11" ht="29.25" customHeight="1">
      <c r="A5" s="398"/>
      <c r="B5" s="397"/>
      <c r="C5" s="396"/>
      <c r="D5" s="396"/>
      <c r="E5" s="396"/>
      <c r="F5" s="396"/>
      <c r="G5" s="396"/>
      <c r="H5" s="395"/>
      <c r="I5" s="390"/>
    </row>
    <row r="6" spans="1:11" ht="16.5" customHeight="1">
      <c r="A6" s="398"/>
      <c r="B6" s="397"/>
      <c r="C6" s="396"/>
      <c r="D6" s="396"/>
      <c r="E6" s="396"/>
      <c r="F6" s="396"/>
      <c r="G6" s="396"/>
      <c r="H6" s="395"/>
      <c r="I6" s="390"/>
    </row>
    <row r="7" spans="1:11" ht="16.5" customHeight="1">
      <c r="A7" s="398"/>
      <c r="B7" s="397"/>
      <c r="C7" s="396"/>
      <c r="D7" s="396"/>
      <c r="E7" s="396"/>
      <c r="F7" s="396"/>
      <c r="G7" s="396"/>
      <c r="H7" s="395"/>
      <c r="I7" s="390"/>
    </row>
    <row r="8" spans="1:11" ht="16.5" customHeight="1">
      <c r="A8" s="398"/>
      <c r="B8" s="397"/>
      <c r="C8" s="396"/>
      <c r="D8" s="396"/>
      <c r="E8" s="396"/>
      <c r="F8" s="396"/>
      <c r="G8" s="396"/>
      <c r="H8" s="395"/>
      <c r="I8" s="390"/>
    </row>
    <row r="9" spans="1:11" ht="16.5" customHeight="1">
      <c r="A9" s="394"/>
      <c r="B9" s="393"/>
      <c r="C9" s="392"/>
      <c r="D9" s="392"/>
      <c r="E9" s="392"/>
      <c r="F9" s="392"/>
      <c r="G9" s="392"/>
      <c r="H9" s="391"/>
      <c r="I9" s="390"/>
    </row>
    <row r="10" spans="1:11" ht="21.75" customHeight="1">
      <c r="A10" s="386" t="s">
        <v>148</v>
      </c>
      <c r="B10" s="383" t="s">
        <v>27</v>
      </c>
      <c r="C10" s="389">
        <v>3</v>
      </c>
      <c r="D10" s="192">
        <v>1</v>
      </c>
      <c r="E10" s="389">
        <v>44</v>
      </c>
      <c r="F10" s="388">
        <v>2233</v>
      </c>
      <c r="G10" s="388">
        <v>98</v>
      </c>
      <c r="H10" s="387">
        <v>170237</v>
      </c>
      <c r="I10" s="381"/>
    </row>
    <row r="11" spans="1:11" ht="21.75" customHeight="1">
      <c r="A11" s="385" t="s">
        <v>8</v>
      </c>
      <c r="B11" s="383" t="s">
        <v>27</v>
      </c>
      <c r="C11" s="383">
        <v>4</v>
      </c>
      <c r="D11" s="192">
        <v>1</v>
      </c>
      <c r="E11" s="383">
        <v>69</v>
      </c>
      <c r="F11" s="383">
        <v>1950</v>
      </c>
      <c r="G11" s="383">
        <v>135</v>
      </c>
      <c r="H11" s="382">
        <v>275600</v>
      </c>
      <c r="I11" s="381"/>
    </row>
    <row r="12" spans="1:11" ht="21.75" customHeight="1">
      <c r="A12" s="386" t="s">
        <v>41</v>
      </c>
      <c r="B12" s="383" t="s">
        <v>27</v>
      </c>
      <c r="C12" s="383">
        <v>1</v>
      </c>
      <c r="D12" s="192">
        <v>1</v>
      </c>
      <c r="E12" s="383">
        <v>53</v>
      </c>
      <c r="F12" s="383">
        <v>1900</v>
      </c>
      <c r="G12" s="383">
        <v>101</v>
      </c>
      <c r="H12" s="382">
        <v>171720</v>
      </c>
      <c r="I12" s="381"/>
    </row>
    <row r="13" spans="1:11" ht="21.75" customHeight="1">
      <c r="A13" s="385" t="s">
        <v>40</v>
      </c>
      <c r="B13" s="383" t="s">
        <v>27</v>
      </c>
      <c r="C13" s="383">
        <v>5</v>
      </c>
      <c r="D13" s="192">
        <v>1</v>
      </c>
      <c r="E13" s="383">
        <v>162</v>
      </c>
      <c r="F13" s="383">
        <v>2200</v>
      </c>
      <c r="G13" s="383">
        <v>356</v>
      </c>
      <c r="H13" s="382">
        <v>741400</v>
      </c>
      <c r="I13" s="381"/>
    </row>
    <row r="14" spans="1:11" ht="21.75" customHeight="1">
      <c r="A14" s="385" t="s">
        <v>37</v>
      </c>
      <c r="B14" s="383" t="s">
        <v>27</v>
      </c>
      <c r="C14" s="383">
        <v>1</v>
      </c>
      <c r="D14" s="192">
        <v>1</v>
      </c>
      <c r="E14" s="383">
        <v>70</v>
      </c>
      <c r="F14" s="383">
        <v>3000</v>
      </c>
      <c r="G14" s="383">
        <v>210</v>
      </c>
      <c r="H14" s="382">
        <v>357000</v>
      </c>
      <c r="I14" s="381"/>
    </row>
    <row r="15" spans="1:11" ht="21.75" customHeight="1">
      <c r="A15" s="386" t="s">
        <v>36</v>
      </c>
      <c r="B15" s="383" t="s">
        <v>27</v>
      </c>
      <c r="C15" s="383">
        <v>2</v>
      </c>
      <c r="D15" s="192">
        <v>1</v>
      </c>
      <c r="E15" s="383">
        <v>94</v>
      </c>
      <c r="F15" s="383">
        <v>1900</v>
      </c>
      <c r="G15" s="383">
        <v>179</v>
      </c>
      <c r="H15" s="382">
        <v>422160</v>
      </c>
      <c r="I15" s="381"/>
    </row>
    <row r="16" spans="1:11" ht="21.75" customHeight="1">
      <c r="A16" s="386" t="s">
        <v>78</v>
      </c>
      <c r="B16" s="383" t="s">
        <v>27</v>
      </c>
      <c r="C16" s="383">
        <v>1</v>
      </c>
      <c r="D16" s="192">
        <v>1</v>
      </c>
      <c r="E16" s="383">
        <v>27</v>
      </c>
      <c r="F16" s="383">
        <v>1600</v>
      </c>
      <c r="G16" s="383">
        <v>43</v>
      </c>
      <c r="H16" s="382">
        <v>124944</v>
      </c>
      <c r="I16" s="381"/>
    </row>
    <row r="17" spans="1:9" ht="21.75" customHeight="1">
      <c r="A17" s="385" t="s">
        <v>7</v>
      </c>
      <c r="B17" s="383" t="s">
        <v>27</v>
      </c>
      <c r="C17" s="383">
        <f>SUM(C10:C16)</f>
        <v>17</v>
      </c>
      <c r="D17" s="192">
        <v>1</v>
      </c>
      <c r="E17" s="383">
        <v>519</v>
      </c>
      <c r="F17" s="384">
        <v>2162</v>
      </c>
      <c r="G17" s="383">
        <v>1122</v>
      </c>
      <c r="H17" s="382">
        <f>SUM(H10:H16)</f>
        <v>2263061</v>
      </c>
      <c r="I17" s="381"/>
    </row>
    <row r="18" spans="1:9">
      <c r="A18" s="380" t="s">
        <v>147</v>
      </c>
      <c r="B18" s="380"/>
      <c r="C18" s="380"/>
      <c r="D18" s="380"/>
      <c r="E18" s="380"/>
    </row>
    <row r="19" spans="1:9">
      <c r="E19" s="36"/>
    </row>
    <row r="21" spans="1:9" ht="15">
      <c r="B21" s="379"/>
      <c r="C21" s="378"/>
      <c r="D21" s="378"/>
      <c r="E21" s="378"/>
      <c r="F21" s="377"/>
    </row>
    <row r="25" spans="1:9">
      <c r="H25" s="36"/>
    </row>
  </sheetData>
  <mergeCells count="12">
    <mergeCell ref="D4:D9"/>
    <mergeCell ref="C4:C9"/>
    <mergeCell ref="A2:K2"/>
    <mergeCell ref="A3:B3"/>
    <mergeCell ref="I3:J3"/>
    <mergeCell ref="A4:A9"/>
    <mergeCell ref="B4:B9"/>
    <mergeCell ref="A18:E18"/>
    <mergeCell ref="H4:H9"/>
    <mergeCell ref="G4:G9"/>
    <mergeCell ref="F4:F9"/>
    <mergeCell ref="E4:E9"/>
  </mergeCells>
  <printOptions horizontalCentered="1" verticalCentered="1"/>
  <pageMargins left="0" right="0" top="0.78740157480314998" bottom="0.53740157499999996" header="0.31496062992126" footer="6.4960630000000005E-2"/>
  <pageSetup orientation="landscape" r:id="rId1"/>
  <headerFooter>
    <oddFooter>&amp;C17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11</vt:lpstr>
      <vt:lpstr>15</vt:lpstr>
      <vt:lpstr>16</vt:lpstr>
      <vt:lpstr>19</vt:lpstr>
      <vt:lpstr>20</vt:lpstr>
      <vt:lpstr>17</vt:lpstr>
      <vt:lpstr>12</vt:lpstr>
      <vt:lpstr>10</vt:lpstr>
      <vt:lpstr>13</vt:lpstr>
      <vt:lpstr>8</vt:lpstr>
      <vt:lpstr>9</vt:lpstr>
      <vt:lpstr>2</vt:lpstr>
      <vt:lpstr>4</vt:lpstr>
      <vt:lpstr>23</vt:lpstr>
      <vt:lpstr>3</vt:lpstr>
      <vt:lpstr>14</vt:lpstr>
      <vt:lpstr>7</vt:lpstr>
      <vt:lpstr>6</vt:lpstr>
      <vt:lpstr>21</vt:lpstr>
      <vt:lpstr>18</vt:lpstr>
      <vt:lpstr>5</vt:lpstr>
      <vt:lpstr>22</vt:lpstr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Dunia Husain</dc:creator>
  <cp:lastModifiedBy>hplaptop</cp:lastModifiedBy>
  <dcterms:created xsi:type="dcterms:W3CDTF">2018-06-04T04:14:51Z</dcterms:created>
  <dcterms:modified xsi:type="dcterms:W3CDTF">2018-08-01T09:06:33Z</dcterms:modified>
</cp:coreProperties>
</file>